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1120" windowHeight="11565" tabRatio="677" activeTab="11"/>
  </bookViews>
  <sheets>
    <sheet name="statistika" sheetId="15" r:id="rId1"/>
    <sheet name="do 6" sheetId="3" r:id="rId2"/>
    <sheet name="do 6 - kolbě" sheetId="5" r:id="rId3"/>
    <sheet name="6-8" sheetId="6" r:id="rId4"/>
    <sheet name="6-8 - kolbě" sheetId="7" r:id="rId5"/>
    <sheet name="9-10" sheetId="8" r:id="rId6"/>
    <sheet name="9-10 - kolbě" sheetId="9" r:id="rId7"/>
    <sheet name="11-12" sheetId="10" r:id="rId8"/>
    <sheet name="13-14" sheetId="11" r:id="rId9"/>
    <sheet name="15-16" sheetId="12" r:id="rId10"/>
    <sheet name="17-18" sheetId="13" r:id="rId11"/>
    <sheet name="veteráni" sheetId="14" r:id="rId12"/>
    <sheet name="soupis" sheetId="4" r:id="rId13"/>
    <sheet name="start-cíl" sheetId="1" r:id="rId14"/>
  </sheets>
  <calcPr calcId="145621"/>
</workbook>
</file>

<file path=xl/calcChain.xml><?xml version="1.0" encoding="utf-8"?>
<calcChain xmlns="http://schemas.openxmlformats.org/spreadsheetml/2006/main">
  <c r="J10" i="15"/>
  <c r="L16"/>
  <c r="K16"/>
  <c r="J16"/>
  <c r="L13"/>
  <c r="K13"/>
  <c r="J12"/>
  <c r="J13"/>
  <c r="L12"/>
  <c r="K12"/>
  <c r="L10"/>
  <c r="K10"/>
  <c r="L8"/>
  <c r="K8"/>
  <c r="J8"/>
  <c r="L9"/>
  <c r="K9"/>
  <c r="J9"/>
  <c r="L7"/>
  <c r="K7"/>
  <c r="J7"/>
  <c r="L6"/>
  <c r="K6"/>
  <c r="J6"/>
  <c r="F18"/>
  <c r="E18"/>
  <c r="F5" i="11"/>
  <c r="F6"/>
  <c r="F7"/>
  <c r="F4"/>
  <c r="F4" i="14"/>
  <c r="F5"/>
  <c r="F7"/>
  <c r="F10"/>
  <c r="F9"/>
  <c r="F8"/>
  <c r="F6"/>
  <c r="F5" i="10"/>
  <c r="F4"/>
  <c r="F6"/>
  <c r="F7"/>
  <c r="F11" i="8"/>
  <c r="F8"/>
  <c r="F5"/>
  <c r="F7"/>
  <c r="F6"/>
  <c r="F4"/>
  <c r="F9"/>
  <c r="F12"/>
  <c r="F10"/>
  <c r="F6" i="7"/>
  <c r="F8"/>
  <c r="F4"/>
  <c r="F11"/>
  <c r="F5"/>
  <c r="F15"/>
  <c r="F13"/>
  <c r="F14"/>
  <c r="F12"/>
  <c r="F9"/>
  <c r="F10"/>
  <c r="F7"/>
  <c r="F24" i="6"/>
  <c r="F28"/>
  <c r="F33"/>
  <c r="F9"/>
  <c r="F16"/>
  <c r="F29"/>
  <c r="F22"/>
  <c r="F30"/>
  <c r="F26"/>
  <c r="F20"/>
  <c r="F13"/>
  <c r="F21"/>
  <c r="F12"/>
  <c r="F31"/>
  <c r="F32"/>
  <c r="F4"/>
  <c r="F15"/>
  <c r="F27"/>
  <c r="F5"/>
  <c r="F18"/>
  <c r="F11"/>
  <c r="F14"/>
  <c r="F17"/>
  <c r="F7"/>
  <c r="F10"/>
  <c r="F19"/>
  <c r="F8"/>
  <c r="F6"/>
  <c r="F25"/>
  <c r="F23"/>
  <c r="F8" i="5"/>
  <c r="F7"/>
  <c r="F6"/>
  <c r="F5"/>
  <c r="F9"/>
  <c r="F4"/>
  <c r="F30" i="3"/>
  <c r="F25"/>
  <c r="F23"/>
  <c r="F19"/>
  <c r="F8"/>
  <c r="F13"/>
  <c r="F28"/>
  <c r="F5"/>
  <c r="F4"/>
  <c r="F31"/>
  <c r="F24"/>
  <c r="F15"/>
  <c r="F21"/>
  <c r="F18"/>
  <c r="F11"/>
  <c r="F17"/>
  <c r="F12"/>
  <c r="F7"/>
  <c r="F10"/>
  <c r="F9"/>
  <c r="F26"/>
  <c r="F29"/>
  <c r="F20"/>
  <c r="F6"/>
  <c r="F27"/>
  <c r="F16"/>
  <c r="F14"/>
  <c r="F22"/>
  <c r="A208" i="4" l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150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2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92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J89" i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G89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D89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A89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J6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G6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D6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J33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G33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D33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<sst xmlns="http://schemas.openxmlformats.org/spreadsheetml/2006/main" count="500" uniqueCount="164">
  <si>
    <t>číslo</t>
  </si>
  <si>
    <t>starovní čas</t>
  </si>
  <si>
    <t>Kategorie</t>
  </si>
  <si>
    <t>START</t>
  </si>
  <si>
    <t>C Í L</t>
  </si>
  <si>
    <t>jméno a příjmení závodníka</t>
  </si>
  <si>
    <t>bydliště - obec</t>
  </si>
  <si>
    <t>podpis závodníka nebo zákonného zástupce</t>
  </si>
  <si>
    <t>pořadí</t>
  </si>
  <si>
    <t>poznámka</t>
  </si>
  <si>
    <t>vrácení čísla</t>
  </si>
  <si>
    <t>Závodník nebo jeho zákonný zástupce svým podpisem stvrzuje, že:
- bude respektovat pokyny pořadatelů závodu a veškeré požadavky bude s pořadateli neprodleně řešit
- bere na vědomí, že pořadatelé neručí za škody vzniklé závodníkům a ani za škody způsobené závodníkem třetí osobě
- absolvuje soutěž na vlastní nebezpečí a s nasazenou ochrannou přilbou - soutěžící bez přilby nebude klasifikován !!!
- při závodu bude jednat tak, aby neohrozil sebe ani jiné závodníky
- bude dodržovat pravidla fayr-play a případné námitky proti průběhu závodu oznámí neprodleně po skončení jízdy</t>
  </si>
  <si>
    <t>KoloZávod 2011</t>
  </si>
  <si>
    <t>kola / koloběžky</t>
  </si>
  <si>
    <t>vyzved. čísla</t>
  </si>
  <si>
    <t>startovní číslo</t>
  </si>
  <si>
    <t>startovní čas</t>
  </si>
  <si>
    <t>cílový čas</t>
  </si>
  <si>
    <t>čas jízdy</t>
  </si>
  <si>
    <t>Kola</t>
  </si>
  <si>
    <t>do 6 let</t>
  </si>
  <si>
    <t>Koloběžky</t>
  </si>
  <si>
    <t>6-8 let</t>
  </si>
  <si>
    <t>9-10 let</t>
  </si>
  <si>
    <t>11-12 let</t>
  </si>
  <si>
    <t>17-18 let</t>
  </si>
  <si>
    <t>15-16 let</t>
  </si>
  <si>
    <t>13-14 let</t>
  </si>
  <si>
    <t>veteráni</t>
  </si>
  <si>
    <t>jméno</t>
  </si>
  <si>
    <t>bydliště</t>
  </si>
  <si>
    <t>Agáta Sovová</t>
  </si>
  <si>
    <t>Kolovraty</t>
  </si>
  <si>
    <t>Robert Paseka</t>
  </si>
  <si>
    <t>Vít Pecháček</t>
  </si>
  <si>
    <t>Jakub Novák</t>
  </si>
  <si>
    <t>Jan Marxt</t>
  </si>
  <si>
    <t>Kryštof Sousedík</t>
  </si>
  <si>
    <t>Matyáš Jetmark</t>
  </si>
  <si>
    <t>Vojta Rašín</t>
  </si>
  <si>
    <t>Miriam Alome</t>
  </si>
  <si>
    <t>Karolína Novotná</t>
  </si>
  <si>
    <t>Pavel Hrubý</t>
  </si>
  <si>
    <t>Tomáš Laštůvka</t>
  </si>
  <si>
    <t>Daniel Chmel</t>
  </si>
  <si>
    <t>Sluštice</t>
  </si>
  <si>
    <t>Matěj Vosáhlo</t>
  </si>
  <si>
    <t>Kateřina Sommerová</t>
  </si>
  <si>
    <t>Monika Miškovská</t>
  </si>
  <si>
    <t>Eliška Vyskočilová</t>
  </si>
  <si>
    <t>Uhříněves</t>
  </si>
  <si>
    <t>Gabriela Bučková</t>
  </si>
  <si>
    <t>Pavel Dejmek</t>
  </si>
  <si>
    <t>Antonín Heřmánek</t>
  </si>
  <si>
    <t>Kateřina Dejmková</t>
  </si>
  <si>
    <t>Radana Sedláčková</t>
  </si>
  <si>
    <t>Dana Heřmánková</t>
  </si>
  <si>
    <t>Václav Pokorný</t>
  </si>
  <si>
    <t>Marek Ďoubal</t>
  </si>
  <si>
    <t>Ivana Váňová</t>
  </si>
  <si>
    <t>Jakub Heřmánek</t>
  </si>
  <si>
    <t>František Heřmánek</t>
  </si>
  <si>
    <t>Matyáš Pokorný</t>
  </si>
  <si>
    <t>Natálka Landecká</t>
  </si>
  <si>
    <t>Zdena Morávková</t>
  </si>
  <si>
    <t>Anežka Rybová</t>
  </si>
  <si>
    <t>Adéla Kuchařová</t>
  </si>
  <si>
    <t>Adam Kuchař</t>
  </si>
  <si>
    <t>Ester Aloma</t>
  </si>
  <si>
    <t>Alex Meddeb</t>
  </si>
  <si>
    <t>Strašnice</t>
  </si>
  <si>
    <t>Strašín</t>
  </si>
  <si>
    <t>Barbora Čermáková</t>
  </si>
  <si>
    <t>Natálka Bašková</t>
  </si>
  <si>
    <t>Jáchym Krpálek</t>
  </si>
  <si>
    <t>David Aloma</t>
  </si>
  <si>
    <t>Kačenka Voborská</t>
  </si>
  <si>
    <t>Tomáš Doubrava</t>
  </si>
  <si>
    <t>David Bartoš</t>
  </si>
  <si>
    <t>Tadeáš Vokrov</t>
  </si>
  <si>
    <t>Jáchym Šťastný</t>
  </si>
  <si>
    <t>Barbora Dolanová</t>
  </si>
  <si>
    <t>Míša Dejmková</t>
  </si>
  <si>
    <t>Aneta Paseková</t>
  </si>
  <si>
    <t>Eliška Slaninová</t>
  </si>
  <si>
    <t>Barbora Píšová</t>
  </si>
  <si>
    <t>Adam Tošnar</t>
  </si>
  <si>
    <t>Ivo Trulley</t>
  </si>
  <si>
    <t>Říčany</t>
  </si>
  <si>
    <t>Natálka Nováková</t>
  </si>
  <si>
    <t>Jan Reitmeier</t>
  </si>
  <si>
    <t>Elizabeth Kocumová</t>
  </si>
  <si>
    <t>Ema Trulleyová</t>
  </si>
  <si>
    <t>Jiří Pecháček</t>
  </si>
  <si>
    <t>Jan Čejka</t>
  </si>
  <si>
    <t>Martin Morávek</t>
  </si>
  <si>
    <t>Jasmína Sovová</t>
  </si>
  <si>
    <t>Adam Radil</t>
  </si>
  <si>
    <t>Denisa Nováková</t>
  </si>
  <si>
    <t>Linda Jeřábková</t>
  </si>
  <si>
    <t>Šimon Haspra</t>
  </si>
  <si>
    <t>Martin Landecky</t>
  </si>
  <si>
    <t>Erik Moskaliev</t>
  </si>
  <si>
    <t>Anička Nachmannová</t>
  </si>
  <si>
    <t xml:space="preserve">jméno </t>
  </si>
  <si>
    <t>Karolína Čechová</t>
  </si>
  <si>
    <t>Václav Klein</t>
  </si>
  <si>
    <t>Filip Slanina</t>
  </si>
  <si>
    <t>Tereza Pastorková</t>
  </si>
  <si>
    <t>Šimon Vosáhlo</t>
  </si>
  <si>
    <t>Lipany</t>
  </si>
  <si>
    <t>Michaela Vlčková</t>
  </si>
  <si>
    <t>Tadeáš Chmel</t>
  </si>
  <si>
    <t>Kateřina Gryčová</t>
  </si>
  <si>
    <t>Jiří Laštůvka</t>
  </si>
  <si>
    <t>Radek Pála</t>
  </si>
  <si>
    <t>Amálka Koudelová</t>
  </si>
  <si>
    <t>Matouš Haspra</t>
  </si>
  <si>
    <t>Lukáš Bartoš</t>
  </si>
  <si>
    <t>Magdalena Kleinová</t>
  </si>
  <si>
    <t>Nela Brantská</t>
  </si>
  <si>
    <t>Anežka Doubravová</t>
  </si>
  <si>
    <t>Jan Píša</t>
  </si>
  <si>
    <t>Berenika Kocumová</t>
  </si>
  <si>
    <t>Kateřina Sitná</t>
  </si>
  <si>
    <t>Ella Moskallievová</t>
  </si>
  <si>
    <t>Anna Dundrová</t>
  </si>
  <si>
    <t>Lukáš Krpálek</t>
  </si>
  <si>
    <t>Magdalena Rybová</t>
  </si>
  <si>
    <t>Lucie Pokorná</t>
  </si>
  <si>
    <t>Samuel Pokorný</t>
  </si>
  <si>
    <t>Veronika Šustová</t>
  </si>
  <si>
    <t>Matěj Ryba</t>
  </si>
  <si>
    <t>1,15 km</t>
  </si>
  <si>
    <t>2,3 km</t>
  </si>
  <si>
    <t>250 m</t>
  </si>
  <si>
    <t>Vojtěch Ďoubal</t>
  </si>
  <si>
    <t>Daniela Vlčková</t>
  </si>
  <si>
    <t>Josef Čech</t>
  </si>
  <si>
    <t>Julie Koudelová</t>
  </si>
  <si>
    <t>Adéla Šustová</t>
  </si>
  <si>
    <t>Madlenka Čejková</t>
  </si>
  <si>
    <t>věk</t>
  </si>
  <si>
    <t>technika</t>
  </si>
  <si>
    <t>trať</t>
  </si>
  <si>
    <t>kolo</t>
  </si>
  <si>
    <t>koloběžka</t>
  </si>
  <si>
    <t xml:space="preserve"> 6-8</t>
  </si>
  <si>
    <t xml:space="preserve"> 9-10</t>
  </si>
  <si>
    <t xml:space="preserve"> 11-12</t>
  </si>
  <si>
    <t xml:space="preserve"> 13-14</t>
  </si>
  <si>
    <t xml:space="preserve"> 15-16</t>
  </si>
  <si>
    <t xml:space="preserve"> 17-18</t>
  </si>
  <si>
    <t xml:space="preserve"> do 6 </t>
  </si>
  <si>
    <t>4,6 km</t>
  </si>
  <si>
    <t>Účast</t>
  </si>
  <si>
    <t>přihlášení</t>
  </si>
  <si>
    <t>hodnocení</t>
  </si>
  <si>
    <t>nejlepší</t>
  </si>
  <si>
    <t>nejhorší</t>
  </si>
  <si>
    <t>průměrný</t>
  </si>
  <si>
    <t>Celkem</t>
  </si>
  <si>
    <r>
      <t xml:space="preserve">Čas     </t>
    </r>
    <r>
      <rPr>
        <i/>
        <sz val="11"/>
        <color theme="1"/>
        <rFont val="Calibri"/>
        <family val="2"/>
        <charset val="238"/>
        <scheme val="minor"/>
      </rPr>
      <t>[vteřiny]</t>
    </r>
  </si>
  <si>
    <r>
      <t xml:space="preserve">Rychlost    </t>
    </r>
    <r>
      <rPr>
        <i/>
        <sz val="11"/>
        <color theme="1"/>
        <rFont val="Calibri"/>
        <family val="2"/>
        <charset val="238"/>
        <scheme val="minor"/>
      </rPr>
      <t>[km/hod]</t>
    </r>
  </si>
</sst>
</file>

<file path=xl/styles.xml><?xml version="1.0" encoding="utf-8"?>
<styleSheet xmlns="http://schemas.openxmlformats.org/spreadsheetml/2006/main">
  <numFmts count="3">
    <numFmt numFmtId="164" formatCode="h:mm;@"/>
    <numFmt numFmtId="165" formatCode="h:mm:ss;@"/>
    <numFmt numFmtId="166" formatCode="0.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3" borderId="0" xfId="0" applyFont="1" applyFill="1"/>
    <xf numFmtId="0" fontId="0" fillId="3" borderId="0" xfId="0" applyFill="1"/>
    <xf numFmtId="0" fontId="1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5" xfId="0" applyBorder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12" fillId="0" borderId="0" xfId="0" applyFont="1"/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" fontId="1" fillId="0" borderId="13" xfId="0" applyNumberFormat="1" applyFont="1" applyBorder="1" applyAlignment="1">
      <alignment horizontal="center" vertical="center"/>
    </xf>
    <xf numFmtId="16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8"/>
  <sheetViews>
    <sheetView workbookViewId="0">
      <selection activeCell="D24" sqref="D24"/>
    </sheetView>
  </sheetViews>
  <sheetFormatPr defaultRowHeight="15"/>
  <cols>
    <col min="1" max="1" width="1" customWidth="1"/>
    <col min="2" max="2" width="9" customWidth="1"/>
    <col min="3" max="3" width="13.5703125" customWidth="1"/>
    <col min="4" max="4" width="10.28515625" customWidth="1"/>
    <col min="5" max="6" width="11" customWidth="1"/>
    <col min="7" max="12" width="10.7109375" customWidth="1"/>
  </cols>
  <sheetData>
    <row r="1" spans="2:12" ht="26.25">
      <c r="B1" s="24" t="s">
        <v>12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ht="4.5" customHeight="1" thickBot="1"/>
    <row r="3" spans="2:12">
      <c r="B3" s="66" t="s">
        <v>2</v>
      </c>
      <c r="C3" s="67"/>
      <c r="D3" s="68"/>
      <c r="E3" s="66" t="s">
        <v>155</v>
      </c>
      <c r="F3" s="68"/>
      <c r="G3" s="66" t="s">
        <v>162</v>
      </c>
      <c r="H3" s="67"/>
      <c r="I3" s="68"/>
      <c r="J3" s="66" t="s">
        <v>163</v>
      </c>
      <c r="K3" s="67"/>
      <c r="L3" s="68"/>
    </row>
    <row r="4" spans="2:12" s="60" customFormat="1" ht="12.75" thickBot="1">
      <c r="B4" s="61" t="s">
        <v>142</v>
      </c>
      <c r="C4" s="62" t="s">
        <v>143</v>
      </c>
      <c r="D4" s="63" t="s">
        <v>144</v>
      </c>
      <c r="E4" s="61" t="s">
        <v>156</v>
      </c>
      <c r="F4" s="63" t="s">
        <v>157</v>
      </c>
      <c r="G4" s="61" t="s">
        <v>158</v>
      </c>
      <c r="H4" s="62" t="s">
        <v>159</v>
      </c>
      <c r="I4" s="63" t="s">
        <v>160</v>
      </c>
      <c r="J4" s="61" t="s">
        <v>158</v>
      </c>
      <c r="K4" s="62" t="s">
        <v>159</v>
      </c>
      <c r="L4" s="63" t="s">
        <v>160</v>
      </c>
    </row>
    <row r="5" spans="2:12" ht="4.5" customHeight="1" thickBot="1"/>
    <row r="6" spans="2:12">
      <c r="B6" s="69" t="s">
        <v>153</v>
      </c>
      <c r="C6" s="31" t="s">
        <v>145</v>
      </c>
      <c r="D6" s="32" t="s">
        <v>135</v>
      </c>
      <c r="E6" s="37">
        <v>31</v>
      </c>
      <c r="F6" s="32">
        <v>28</v>
      </c>
      <c r="G6" s="42">
        <v>3.4722222222222224E-2</v>
      </c>
      <c r="H6" s="43">
        <v>0.17361111111111113</v>
      </c>
      <c r="I6" s="48">
        <v>5.486111111111111E-2</v>
      </c>
      <c r="J6" s="51">
        <f>(250/50)*3.6</f>
        <v>18</v>
      </c>
      <c r="K6" s="52">
        <f>(250/250)*3.6</f>
        <v>3.6</v>
      </c>
      <c r="L6" s="53">
        <f>(250/79)*3.6</f>
        <v>11.39240506329114</v>
      </c>
    </row>
    <row r="7" spans="2:12">
      <c r="B7" s="70"/>
      <c r="C7" s="33" t="s">
        <v>146</v>
      </c>
      <c r="D7" s="34" t="s">
        <v>135</v>
      </c>
      <c r="E7" s="38">
        <v>6</v>
      </c>
      <c r="F7" s="34">
        <v>6</v>
      </c>
      <c r="G7" s="44">
        <v>4.2361111111111106E-2</v>
      </c>
      <c r="H7" s="45">
        <v>9.3055555555555558E-2</v>
      </c>
      <c r="I7" s="49">
        <v>6.458333333333334E-2</v>
      </c>
      <c r="J7" s="54">
        <f>(250/61)*3.6</f>
        <v>14.754098360655737</v>
      </c>
      <c r="K7" s="55">
        <f>(250/134)*3.6</f>
        <v>6.7164179104477615</v>
      </c>
      <c r="L7" s="56">
        <f>(250/93)*3.6</f>
        <v>9.67741935483871</v>
      </c>
    </row>
    <row r="8" spans="2:12">
      <c r="B8" s="71" t="s">
        <v>147</v>
      </c>
      <c r="C8" s="33" t="s">
        <v>145</v>
      </c>
      <c r="D8" s="34" t="s">
        <v>133</v>
      </c>
      <c r="E8" s="38">
        <v>30</v>
      </c>
      <c r="F8" s="34">
        <v>30</v>
      </c>
      <c r="G8" s="44">
        <v>0.14097222222222222</v>
      </c>
      <c r="H8" s="45">
        <v>0.29444444444444445</v>
      </c>
      <c r="I8" s="49">
        <v>0.18402777777777779</v>
      </c>
      <c r="J8" s="54">
        <f>(1150/203)*3.6</f>
        <v>20.39408866995074</v>
      </c>
      <c r="K8" s="55">
        <f>(1150/424)*3.6</f>
        <v>9.7641509433962259</v>
      </c>
      <c r="L8" s="56">
        <f>(1150/265)*3.6</f>
        <v>15.622641509433963</v>
      </c>
    </row>
    <row r="9" spans="2:12">
      <c r="B9" s="72"/>
      <c r="C9" s="33" t="s">
        <v>146</v>
      </c>
      <c r="D9" s="34" t="s">
        <v>135</v>
      </c>
      <c r="E9" s="38">
        <v>12</v>
      </c>
      <c r="F9" s="34">
        <v>12</v>
      </c>
      <c r="G9" s="44">
        <v>3.6111111111111115E-2</v>
      </c>
      <c r="H9" s="45">
        <v>6.3888888888888884E-2</v>
      </c>
      <c r="I9" s="49">
        <v>4.6527777777777779E-2</v>
      </c>
      <c r="J9" s="54">
        <f>(250/52)*3.6</f>
        <v>17.307692307692307</v>
      </c>
      <c r="K9" s="55">
        <f>(250/92)*3.6</f>
        <v>9.7826086956521738</v>
      </c>
      <c r="L9" s="56">
        <f>(250/67)*3.6</f>
        <v>13.432835820895523</v>
      </c>
    </row>
    <row r="10" spans="2:12">
      <c r="B10" s="73" t="s">
        <v>148</v>
      </c>
      <c r="C10" s="33" t="s">
        <v>145</v>
      </c>
      <c r="D10" s="34" t="s">
        <v>134</v>
      </c>
      <c r="E10" s="38">
        <v>9</v>
      </c>
      <c r="F10" s="34">
        <v>9</v>
      </c>
      <c r="G10" s="44">
        <v>0.25555555555555559</v>
      </c>
      <c r="H10" s="45">
        <v>0.39583333333333331</v>
      </c>
      <c r="I10" s="49">
        <v>0.32777777777777778</v>
      </c>
      <c r="J10" s="54">
        <f>(2300/368)*3.6</f>
        <v>22.5</v>
      </c>
      <c r="K10" s="55">
        <f>(2300/570)*3.6</f>
        <v>14.526315789473685</v>
      </c>
      <c r="L10" s="56">
        <f>(2300/472)*3.6</f>
        <v>17.542372881355931</v>
      </c>
    </row>
    <row r="11" spans="2:12">
      <c r="B11" s="70"/>
      <c r="C11" s="33" t="s">
        <v>146</v>
      </c>
      <c r="D11" s="34" t="s">
        <v>135</v>
      </c>
      <c r="E11" s="38">
        <v>0</v>
      </c>
      <c r="F11" s="34">
        <v>0</v>
      </c>
      <c r="G11" s="44"/>
      <c r="H11" s="45"/>
      <c r="I11" s="49"/>
      <c r="J11" s="54"/>
      <c r="K11" s="55"/>
      <c r="L11" s="56"/>
    </row>
    <row r="12" spans="2:12">
      <c r="B12" s="29" t="s">
        <v>149</v>
      </c>
      <c r="C12" s="33" t="s">
        <v>145</v>
      </c>
      <c r="D12" s="34" t="s">
        <v>134</v>
      </c>
      <c r="E12" s="38">
        <v>4</v>
      </c>
      <c r="F12" s="34">
        <v>4</v>
      </c>
      <c r="G12" s="44">
        <v>0.27986111111111112</v>
      </c>
      <c r="H12" s="45">
        <v>0.33888888888888885</v>
      </c>
      <c r="I12" s="49">
        <v>0.30069444444444443</v>
      </c>
      <c r="J12" s="54">
        <f>(2300/403)*3.6</f>
        <v>20.545905707196031</v>
      </c>
      <c r="K12" s="55">
        <f>(2300/488)*3.6</f>
        <v>16.967213114754099</v>
      </c>
      <c r="L12" s="56">
        <f>(2300/433)*3.6</f>
        <v>19.122401847575059</v>
      </c>
    </row>
    <row r="13" spans="2:12">
      <c r="B13" s="29" t="s">
        <v>150</v>
      </c>
      <c r="C13" s="33" t="s">
        <v>145</v>
      </c>
      <c r="D13" s="34" t="s">
        <v>134</v>
      </c>
      <c r="E13" s="38">
        <v>4</v>
      </c>
      <c r="F13" s="34">
        <v>4</v>
      </c>
      <c r="G13" s="44">
        <v>0.24791666666666667</v>
      </c>
      <c r="H13" s="45">
        <v>0.34375</v>
      </c>
      <c r="I13" s="49">
        <v>0.28541666666666665</v>
      </c>
      <c r="J13" s="54">
        <f>(2300/357)*3.6</f>
        <v>23.193277310924373</v>
      </c>
      <c r="K13" s="55">
        <f>(2300/495)*3.6</f>
        <v>16.727272727272727</v>
      </c>
      <c r="L13" s="56">
        <f>(2300/411)*3.6</f>
        <v>20.145985401459853</v>
      </c>
    </row>
    <row r="14" spans="2:12">
      <c r="B14" s="29" t="s">
        <v>151</v>
      </c>
      <c r="C14" s="33" t="s">
        <v>145</v>
      </c>
      <c r="D14" s="34" t="s">
        <v>154</v>
      </c>
      <c r="E14" s="38">
        <v>0</v>
      </c>
      <c r="F14" s="34">
        <v>0</v>
      </c>
      <c r="G14" s="44"/>
      <c r="H14" s="45"/>
      <c r="I14" s="49"/>
      <c r="J14" s="54"/>
      <c r="K14" s="55"/>
      <c r="L14" s="56"/>
    </row>
    <row r="15" spans="2:12">
      <c r="B15" s="29" t="s">
        <v>152</v>
      </c>
      <c r="C15" s="33" t="s">
        <v>145</v>
      </c>
      <c r="D15" s="34" t="s">
        <v>154</v>
      </c>
      <c r="E15" s="38">
        <v>0</v>
      </c>
      <c r="F15" s="34">
        <v>0</v>
      </c>
      <c r="G15" s="44"/>
      <c r="H15" s="45"/>
      <c r="I15" s="49"/>
      <c r="J15" s="54"/>
      <c r="K15" s="55"/>
      <c r="L15" s="56"/>
    </row>
    <row r="16" spans="2:12" ht="15.75" thickBot="1">
      <c r="B16" s="30" t="s">
        <v>28</v>
      </c>
      <c r="C16" s="35" t="s">
        <v>145</v>
      </c>
      <c r="D16" s="36" t="s">
        <v>133</v>
      </c>
      <c r="E16" s="39">
        <v>7</v>
      </c>
      <c r="F16" s="36">
        <v>7</v>
      </c>
      <c r="G16" s="46">
        <v>0.10694444444444444</v>
      </c>
      <c r="H16" s="47">
        <v>0.13680555555555554</v>
      </c>
      <c r="I16" s="50">
        <v>0.12430555555555556</v>
      </c>
      <c r="J16" s="57">
        <f>(1150/154)*3.6</f>
        <v>26.883116883116884</v>
      </c>
      <c r="K16" s="58">
        <f>(1150/197)*3.6</f>
        <v>21.015228426395939</v>
      </c>
      <c r="L16" s="59">
        <f>(1150/179)*3.6</f>
        <v>23.128491620111735</v>
      </c>
    </row>
    <row r="17" spans="2:6" ht="5.25" customHeight="1" thickBot="1"/>
    <row r="18" spans="2:6" ht="15.75" thickBot="1">
      <c r="B18" s="40" t="s">
        <v>161</v>
      </c>
      <c r="C18" s="41"/>
      <c r="D18" s="41"/>
      <c r="E18" s="64">
        <f>SUM(E6:E16)</f>
        <v>103</v>
      </c>
      <c r="F18" s="65">
        <f>SUM(F6:F16)</f>
        <v>100</v>
      </c>
    </row>
  </sheetData>
  <mergeCells count="7">
    <mergeCell ref="B8:B9"/>
    <mergeCell ref="B10:B11"/>
    <mergeCell ref="J3:L3"/>
    <mergeCell ref="B3:D3"/>
    <mergeCell ref="E3:F3"/>
    <mergeCell ref="G3:I3"/>
    <mergeCell ref="B6:B7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pane ySplit="3" topLeftCell="A4" activePane="bottomLeft" state="frozen"/>
      <selection pane="bottomLeft" activeCell="A5" sqref="A5"/>
    </sheetView>
  </sheetViews>
  <sheetFormatPr defaultRowHeight="15"/>
  <cols>
    <col min="1" max="1" width="18.42578125" customWidth="1"/>
    <col min="2" max="5" width="16.85546875" customWidth="1"/>
  </cols>
  <sheetData>
    <row r="1" spans="1:5" ht="26.25">
      <c r="A1" s="24" t="s">
        <v>19</v>
      </c>
      <c r="B1" s="24" t="s">
        <v>26</v>
      </c>
      <c r="C1" s="25"/>
      <c r="D1" s="24" t="s">
        <v>12</v>
      </c>
      <c r="E1" s="25"/>
    </row>
    <row r="2" spans="1:5" ht="4.5" customHeight="1"/>
    <row r="3" spans="1:5">
      <c r="A3" s="26" t="s">
        <v>15</v>
      </c>
      <c r="B3" s="26" t="s">
        <v>16</v>
      </c>
      <c r="C3" s="26" t="s">
        <v>17</v>
      </c>
      <c r="D3" s="26" t="s">
        <v>18</v>
      </c>
      <c r="E3" s="26" t="s">
        <v>8</v>
      </c>
    </row>
  </sheetData>
  <pageMargins left="0.7" right="0.7" top="0.78740157499999996" bottom="0.78740157499999996" header="0.3" footer="0.3"/>
  <pageSetup paperSize="9" orientation="portrait" horizontalDpi="12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pane ySplit="3" topLeftCell="A4" activePane="bottomLeft" state="frozen"/>
      <selection pane="bottomLeft" activeCell="L6" sqref="L6"/>
    </sheetView>
  </sheetViews>
  <sheetFormatPr defaultRowHeight="15"/>
  <cols>
    <col min="1" max="1" width="18.42578125" customWidth="1"/>
    <col min="2" max="5" width="16.85546875" customWidth="1"/>
  </cols>
  <sheetData>
    <row r="1" spans="1:5" ht="26.25">
      <c r="A1" s="24" t="s">
        <v>19</v>
      </c>
      <c r="B1" s="24" t="s">
        <v>25</v>
      </c>
      <c r="C1" s="25"/>
      <c r="D1" s="24" t="s">
        <v>12</v>
      </c>
      <c r="E1" s="25"/>
    </row>
    <row r="2" spans="1:5" ht="4.5" customHeight="1"/>
    <row r="3" spans="1:5">
      <c r="A3" s="26" t="s">
        <v>15</v>
      </c>
      <c r="B3" s="26" t="s">
        <v>16</v>
      </c>
      <c r="C3" s="26" t="s">
        <v>17</v>
      </c>
      <c r="D3" s="26" t="s">
        <v>18</v>
      </c>
      <c r="E3" s="26" t="s">
        <v>8</v>
      </c>
    </row>
  </sheetData>
  <pageMargins left="0.7" right="0.7" top="0.78740157499999996" bottom="0.78740157499999996" header="0.3" footer="0.3"/>
  <pageSetup paperSize="9" orientation="portrait" horizontalDpi="12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abSelected="1" workbookViewId="0">
      <pane ySplit="3" topLeftCell="A4" activePane="bottomLeft" state="frozen"/>
      <selection pane="bottomLeft" activeCell="I5" sqref="I5"/>
    </sheetView>
  </sheetViews>
  <sheetFormatPr defaultRowHeight="15"/>
  <cols>
    <col min="1" max="1" width="13.7109375" customWidth="1"/>
    <col min="2" max="2" width="25.7109375" customWidth="1"/>
    <col min="3" max="3" width="20.7109375" customWidth="1"/>
    <col min="4" max="8" width="13.7109375" customWidth="1"/>
  </cols>
  <sheetData>
    <row r="1" spans="1:9" ht="26.25">
      <c r="A1" s="24" t="s">
        <v>19</v>
      </c>
      <c r="B1" s="24"/>
      <c r="C1" s="24" t="s">
        <v>28</v>
      </c>
      <c r="D1" s="24"/>
      <c r="E1" s="25"/>
      <c r="F1" s="24" t="s">
        <v>12</v>
      </c>
      <c r="G1" s="25"/>
    </row>
    <row r="2" spans="1:9" ht="4.5" customHeight="1"/>
    <row r="3" spans="1:9">
      <c r="A3" s="26" t="s">
        <v>15</v>
      </c>
      <c r="B3" s="26" t="s">
        <v>29</v>
      </c>
      <c r="C3" s="26" t="s">
        <v>30</v>
      </c>
      <c r="D3" s="26" t="s">
        <v>16</v>
      </c>
      <c r="E3" s="26" t="s">
        <v>17</v>
      </c>
      <c r="F3" s="26" t="s">
        <v>18</v>
      </c>
      <c r="G3" s="26" t="s">
        <v>8</v>
      </c>
    </row>
    <row r="4" spans="1:9" ht="18.75">
      <c r="A4" s="21">
        <v>57</v>
      </c>
      <c r="B4" s="28" t="s">
        <v>57</v>
      </c>
      <c r="C4" s="27" t="s">
        <v>32</v>
      </c>
      <c r="D4" s="23">
        <v>0.70833333333333337</v>
      </c>
      <c r="E4" s="22">
        <v>0.81527777777777777</v>
      </c>
      <c r="F4" s="22">
        <f t="shared" ref="F4:F10" si="0">+E4-D4</f>
        <v>0.1069444444444444</v>
      </c>
      <c r="G4" s="21">
        <v>1</v>
      </c>
    </row>
    <row r="5" spans="1:9" ht="18.75">
      <c r="A5" s="21">
        <v>56</v>
      </c>
      <c r="B5" s="28" t="s">
        <v>56</v>
      </c>
      <c r="C5" s="27" t="s">
        <v>32</v>
      </c>
      <c r="D5" s="23">
        <v>0.41666666666666669</v>
      </c>
      <c r="E5" s="22">
        <v>0.53888888888888886</v>
      </c>
      <c r="F5" s="22">
        <f t="shared" si="0"/>
        <v>0.12222222222222218</v>
      </c>
      <c r="G5" s="21">
        <v>2</v>
      </c>
      <c r="I5" s="20"/>
    </row>
    <row r="6" spans="1:9" ht="18.75">
      <c r="A6" s="21">
        <v>51</v>
      </c>
      <c r="B6" s="28" t="s">
        <v>51</v>
      </c>
      <c r="C6" s="27" t="s">
        <v>32</v>
      </c>
      <c r="D6" s="23">
        <v>0</v>
      </c>
      <c r="E6" s="22">
        <v>0.12291666666666667</v>
      </c>
      <c r="F6" s="22">
        <f t="shared" si="0"/>
        <v>0.12291666666666667</v>
      </c>
      <c r="G6" s="21">
        <v>3</v>
      </c>
    </row>
    <row r="7" spans="1:9" ht="18.75">
      <c r="A7" s="21">
        <v>55</v>
      </c>
      <c r="B7" s="28" t="s">
        <v>55</v>
      </c>
      <c r="C7" s="27" t="s">
        <v>32</v>
      </c>
      <c r="D7" s="23">
        <v>0.41666666666666669</v>
      </c>
      <c r="E7" s="22">
        <v>0.53993055555555558</v>
      </c>
      <c r="F7" s="22">
        <f t="shared" si="0"/>
        <v>0.1232638888888889</v>
      </c>
      <c r="G7" s="21">
        <v>4</v>
      </c>
    </row>
    <row r="8" spans="1:9" ht="18.75">
      <c r="A8" s="21">
        <v>52</v>
      </c>
      <c r="B8" s="28" t="s">
        <v>52</v>
      </c>
      <c r="C8" s="27" t="s">
        <v>32</v>
      </c>
      <c r="D8" s="23">
        <v>0</v>
      </c>
      <c r="E8" s="22">
        <v>0.12361111111111112</v>
      </c>
      <c r="F8" s="22">
        <f t="shared" si="0"/>
        <v>0.12361111111111112</v>
      </c>
      <c r="G8" s="21">
        <v>5</v>
      </c>
    </row>
    <row r="9" spans="1:9" ht="18.75">
      <c r="A9" s="21">
        <v>53</v>
      </c>
      <c r="B9" s="28" t="s">
        <v>53</v>
      </c>
      <c r="C9" s="27" t="s">
        <v>32</v>
      </c>
      <c r="D9" s="23">
        <v>0.16666666666666666</v>
      </c>
      <c r="E9" s="22">
        <v>0.3034722222222222</v>
      </c>
      <c r="F9" s="22">
        <f t="shared" si="0"/>
        <v>0.13680555555555554</v>
      </c>
      <c r="G9" s="21">
        <v>6</v>
      </c>
    </row>
    <row r="10" spans="1:9" ht="18.75">
      <c r="A10" s="21">
        <v>54</v>
      </c>
      <c r="B10" s="28" t="s">
        <v>54</v>
      </c>
      <c r="C10" s="27" t="s">
        <v>32</v>
      </c>
      <c r="D10" s="23">
        <v>0.16666666666666666</v>
      </c>
      <c r="E10" s="22">
        <v>0.3034722222222222</v>
      </c>
      <c r="F10" s="22">
        <f t="shared" si="0"/>
        <v>0.13680555555555554</v>
      </c>
      <c r="G10" s="21">
        <v>6</v>
      </c>
    </row>
  </sheetData>
  <sortState ref="A4:G10">
    <sortCondition ref="G4"/>
  </sortState>
  <pageMargins left="0.31496062992125984" right="0.31496062992125984" top="0.78740157480314965" bottom="0.78740157480314965" header="0.31496062992125984" footer="0.31496062992125984"/>
  <pageSetup paperSize="9" scale="84" orientation="portrait" horizontalDpi="12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2"/>
  <sheetViews>
    <sheetView topLeftCell="A16" workbookViewId="0">
      <selection activeCell="A29" sqref="A29:J29"/>
    </sheetView>
  </sheetViews>
  <sheetFormatPr defaultRowHeight="15"/>
  <cols>
    <col min="1" max="3" width="6" customWidth="1"/>
    <col min="4" max="4" width="7.7109375" customWidth="1"/>
    <col min="5" max="5" width="1.140625" style="8" customWidth="1"/>
    <col min="6" max="6" width="29" customWidth="1"/>
    <col min="7" max="7" width="1.5703125" customWidth="1"/>
    <col min="8" max="8" width="20.85546875" customWidth="1"/>
    <col min="9" max="9" width="1.140625" customWidth="1"/>
    <col min="10" max="10" width="19" customWidth="1"/>
    <col min="11" max="11" width="1" customWidth="1"/>
    <col min="12" max="12" width="22.28515625" customWidth="1"/>
  </cols>
  <sheetData>
    <row r="1" spans="1:12" ht="37.5" customHeight="1">
      <c r="A1" s="3" t="s">
        <v>2</v>
      </c>
      <c r="B1" s="3"/>
      <c r="C1" s="7"/>
      <c r="D1" s="6"/>
      <c r="E1" s="6"/>
      <c r="F1" s="5"/>
      <c r="G1" s="8"/>
      <c r="H1" s="16" t="s">
        <v>13</v>
      </c>
      <c r="I1" s="8"/>
      <c r="J1" s="8"/>
      <c r="K1" s="8"/>
      <c r="L1" s="14" t="s">
        <v>12</v>
      </c>
    </row>
    <row r="3" spans="1:12" s="11" customFormat="1" ht="28.5" customHeight="1">
      <c r="A3" s="10" t="s">
        <v>0</v>
      </c>
      <c r="B3" s="17" t="s">
        <v>14</v>
      </c>
      <c r="C3" s="17" t="s">
        <v>10</v>
      </c>
      <c r="D3" s="10" t="s">
        <v>8</v>
      </c>
      <c r="E3" s="13"/>
      <c r="F3" s="10" t="s">
        <v>5</v>
      </c>
      <c r="H3" s="10" t="s">
        <v>6</v>
      </c>
      <c r="J3" s="18" t="s">
        <v>7</v>
      </c>
      <c r="L3" s="10" t="s">
        <v>9</v>
      </c>
    </row>
    <row r="4" spans="1:12" ht="33.75" customHeight="1">
      <c r="A4" s="2">
        <v>1</v>
      </c>
      <c r="B4" s="2"/>
      <c r="C4" s="2"/>
      <c r="D4" s="2"/>
      <c r="E4" s="12"/>
      <c r="F4" s="1"/>
      <c r="H4" s="2"/>
      <c r="J4" s="1"/>
      <c r="L4" s="1"/>
    </row>
    <row r="5" spans="1:12" ht="33.75" customHeight="1">
      <c r="A5" s="2">
        <f>+A4+1</f>
        <v>2</v>
      </c>
      <c r="B5" s="2"/>
      <c r="C5" s="2"/>
      <c r="D5" s="2"/>
      <c r="E5" s="12"/>
      <c r="F5" s="1"/>
      <c r="H5" s="2"/>
      <c r="J5" s="1"/>
      <c r="L5" s="1"/>
    </row>
    <row r="6" spans="1:12" ht="33.75" customHeight="1">
      <c r="A6" s="2">
        <f t="shared" ref="A6:A28" si="0">+A5+1</f>
        <v>3</v>
      </c>
      <c r="B6" s="2"/>
      <c r="C6" s="2"/>
      <c r="D6" s="2"/>
      <c r="E6" s="12"/>
      <c r="F6" s="1"/>
      <c r="H6" s="2"/>
      <c r="J6" s="1"/>
      <c r="L6" s="1"/>
    </row>
    <row r="7" spans="1:12" ht="33.75" customHeight="1">
      <c r="A7" s="2">
        <f t="shared" si="0"/>
        <v>4</v>
      </c>
      <c r="B7" s="2"/>
      <c r="C7" s="2"/>
      <c r="D7" s="2"/>
      <c r="E7" s="12"/>
      <c r="F7" s="1"/>
      <c r="H7" s="2"/>
      <c r="J7" s="1"/>
      <c r="L7" s="1"/>
    </row>
    <row r="8" spans="1:12" ht="33.75" customHeight="1">
      <c r="A8" s="2">
        <f t="shared" si="0"/>
        <v>5</v>
      </c>
      <c r="B8" s="2"/>
      <c r="C8" s="2"/>
      <c r="D8" s="2"/>
      <c r="E8" s="12"/>
      <c r="F8" s="1"/>
      <c r="H8" s="2"/>
      <c r="J8" s="1"/>
      <c r="L8" s="1"/>
    </row>
    <row r="9" spans="1:12" ht="33.75" customHeight="1">
      <c r="A9" s="2">
        <f t="shared" si="0"/>
        <v>6</v>
      </c>
      <c r="B9" s="2"/>
      <c r="C9" s="2"/>
      <c r="D9" s="2"/>
      <c r="E9" s="12"/>
      <c r="F9" s="1"/>
      <c r="H9" s="2"/>
      <c r="J9" s="1"/>
      <c r="L9" s="1"/>
    </row>
    <row r="10" spans="1:12" ht="33.75" customHeight="1">
      <c r="A10" s="2">
        <f t="shared" si="0"/>
        <v>7</v>
      </c>
      <c r="B10" s="2"/>
      <c r="C10" s="2"/>
      <c r="D10" s="2"/>
      <c r="E10" s="12"/>
      <c r="F10" s="1"/>
      <c r="H10" s="2"/>
      <c r="J10" s="1"/>
      <c r="L10" s="1"/>
    </row>
    <row r="11" spans="1:12" ht="33.75" customHeight="1">
      <c r="A11" s="2">
        <f t="shared" si="0"/>
        <v>8</v>
      </c>
      <c r="B11" s="2"/>
      <c r="C11" s="2"/>
      <c r="D11" s="2"/>
      <c r="E11" s="12"/>
      <c r="F11" s="1"/>
      <c r="H11" s="2"/>
      <c r="J11" s="1"/>
      <c r="L11" s="1"/>
    </row>
    <row r="12" spans="1:12" ht="33.75" customHeight="1">
      <c r="A12" s="2">
        <f t="shared" si="0"/>
        <v>9</v>
      </c>
      <c r="B12" s="2"/>
      <c r="C12" s="2"/>
      <c r="D12" s="2"/>
      <c r="E12" s="12"/>
      <c r="F12" s="1"/>
      <c r="H12" s="2"/>
      <c r="J12" s="1"/>
      <c r="L12" s="1"/>
    </row>
    <row r="13" spans="1:12" ht="33.75" customHeight="1">
      <c r="A13" s="2">
        <f t="shared" si="0"/>
        <v>10</v>
      </c>
      <c r="B13" s="2"/>
      <c r="C13" s="2"/>
      <c r="D13" s="2"/>
      <c r="E13" s="12"/>
      <c r="F13" s="1"/>
      <c r="H13" s="2"/>
      <c r="J13" s="1"/>
      <c r="L13" s="1"/>
    </row>
    <row r="14" spans="1:12" ht="33.75" customHeight="1">
      <c r="A14" s="2">
        <f t="shared" si="0"/>
        <v>11</v>
      </c>
      <c r="B14" s="2"/>
      <c r="C14" s="2"/>
      <c r="D14" s="2"/>
      <c r="E14" s="12"/>
      <c r="F14" s="1"/>
      <c r="H14" s="2"/>
      <c r="J14" s="1"/>
      <c r="L14" s="1"/>
    </row>
    <row r="15" spans="1:12" ht="33.75" customHeight="1">
      <c r="A15" s="2">
        <f t="shared" si="0"/>
        <v>12</v>
      </c>
      <c r="B15" s="2"/>
      <c r="C15" s="2"/>
      <c r="D15" s="2"/>
      <c r="E15" s="12"/>
      <c r="F15" s="1"/>
      <c r="H15" s="2"/>
      <c r="J15" s="1"/>
      <c r="L15" s="1"/>
    </row>
    <row r="16" spans="1:12" ht="33.75" customHeight="1">
      <c r="A16" s="2">
        <f t="shared" si="0"/>
        <v>13</v>
      </c>
      <c r="B16" s="2"/>
      <c r="C16" s="2"/>
      <c r="D16" s="2"/>
      <c r="E16" s="12"/>
      <c r="F16" s="1"/>
      <c r="H16" s="2"/>
      <c r="J16" s="1"/>
      <c r="L16" s="1"/>
    </row>
    <row r="17" spans="1:12" ht="33.75" customHeight="1">
      <c r="A17" s="2">
        <f t="shared" si="0"/>
        <v>14</v>
      </c>
      <c r="B17" s="2"/>
      <c r="C17" s="2"/>
      <c r="D17" s="2"/>
      <c r="E17" s="12"/>
      <c r="F17" s="1"/>
      <c r="H17" s="2"/>
      <c r="J17" s="1"/>
      <c r="L17" s="1"/>
    </row>
    <row r="18" spans="1:12" ht="33.75" customHeight="1">
      <c r="A18" s="2">
        <f t="shared" si="0"/>
        <v>15</v>
      </c>
      <c r="B18" s="2"/>
      <c r="C18" s="2"/>
      <c r="D18" s="2"/>
      <c r="E18" s="12"/>
      <c r="F18" s="1"/>
      <c r="H18" s="2"/>
      <c r="J18" s="1"/>
      <c r="L18" s="1"/>
    </row>
    <row r="19" spans="1:12" ht="33.75" customHeight="1">
      <c r="A19" s="2">
        <f t="shared" si="0"/>
        <v>16</v>
      </c>
      <c r="B19" s="2"/>
      <c r="C19" s="2"/>
      <c r="D19" s="2"/>
      <c r="E19" s="12"/>
      <c r="F19" s="1"/>
      <c r="H19" s="2"/>
      <c r="J19" s="1"/>
      <c r="L19" s="1"/>
    </row>
    <row r="20" spans="1:12" ht="33.75" customHeight="1">
      <c r="A20" s="2">
        <f t="shared" si="0"/>
        <v>17</v>
      </c>
      <c r="B20" s="2"/>
      <c r="C20" s="2"/>
      <c r="D20" s="2"/>
      <c r="E20" s="12"/>
      <c r="F20" s="1"/>
      <c r="H20" s="2"/>
      <c r="J20" s="1"/>
      <c r="L20" s="1"/>
    </row>
    <row r="21" spans="1:12" ht="33.75" customHeight="1">
      <c r="A21" s="2">
        <f t="shared" si="0"/>
        <v>18</v>
      </c>
      <c r="B21" s="2"/>
      <c r="C21" s="2"/>
      <c r="D21" s="2"/>
      <c r="E21" s="12"/>
      <c r="F21" s="1"/>
      <c r="H21" s="2"/>
      <c r="J21" s="1"/>
      <c r="L21" s="1"/>
    </row>
    <row r="22" spans="1:12" ht="33.75" customHeight="1">
      <c r="A22" s="2">
        <f t="shared" si="0"/>
        <v>19</v>
      </c>
      <c r="B22" s="2"/>
      <c r="C22" s="2"/>
      <c r="D22" s="2"/>
      <c r="E22" s="12"/>
      <c r="F22" s="1"/>
      <c r="H22" s="2"/>
      <c r="J22" s="1"/>
      <c r="L22" s="1"/>
    </row>
    <row r="23" spans="1:12" ht="33.75" customHeight="1">
      <c r="A23" s="2">
        <f t="shared" si="0"/>
        <v>20</v>
      </c>
      <c r="B23" s="2"/>
      <c r="C23" s="2"/>
      <c r="D23" s="2"/>
      <c r="E23" s="12"/>
      <c r="F23" s="1"/>
      <c r="H23" s="2"/>
      <c r="J23" s="1"/>
      <c r="L23" s="1"/>
    </row>
    <row r="24" spans="1:12" ht="33.75" customHeight="1">
      <c r="A24" s="2">
        <f t="shared" si="0"/>
        <v>21</v>
      </c>
      <c r="B24" s="2"/>
      <c r="C24" s="2"/>
      <c r="D24" s="2"/>
      <c r="E24" s="12"/>
      <c r="F24" s="1"/>
      <c r="H24" s="2"/>
      <c r="J24" s="1"/>
      <c r="L24" s="1"/>
    </row>
    <row r="25" spans="1:12" ht="33.75" customHeight="1">
      <c r="A25" s="2">
        <f t="shared" si="0"/>
        <v>22</v>
      </c>
      <c r="B25" s="2"/>
      <c r="C25" s="2"/>
      <c r="D25" s="2"/>
      <c r="E25" s="12"/>
      <c r="F25" s="1"/>
      <c r="H25" s="2"/>
      <c r="J25" s="1"/>
      <c r="L25" s="1"/>
    </row>
    <row r="26" spans="1:12" ht="33.75" customHeight="1">
      <c r="A26" s="2">
        <f t="shared" si="0"/>
        <v>23</v>
      </c>
      <c r="B26" s="2"/>
      <c r="C26" s="2"/>
      <c r="D26" s="2"/>
      <c r="E26" s="12"/>
      <c r="F26" s="1"/>
      <c r="H26" s="2"/>
      <c r="J26" s="1"/>
      <c r="L26" s="1"/>
    </row>
    <row r="27" spans="1:12" ht="33.75" customHeight="1">
      <c r="A27" s="2">
        <f t="shared" si="0"/>
        <v>24</v>
      </c>
      <c r="B27" s="2"/>
      <c r="C27" s="2"/>
      <c r="D27" s="2"/>
      <c r="E27" s="12"/>
      <c r="F27" s="1"/>
      <c r="H27" s="2"/>
      <c r="J27" s="1"/>
      <c r="L27" s="1"/>
    </row>
    <row r="28" spans="1:12" ht="33.75" customHeight="1">
      <c r="A28" s="2">
        <f t="shared" si="0"/>
        <v>25</v>
      </c>
      <c r="B28" s="2"/>
      <c r="C28" s="2"/>
      <c r="D28" s="2"/>
      <c r="E28" s="12"/>
      <c r="F28" s="1"/>
      <c r="H28" s="2"/>
      <c r="J28" s="1"/>
      <c r="L28" s="1"/>
    </row>
    <row r="29" spans="1:12" ht="86.25" customHeight="1">
      <c r="A29" s="74" t="s">
        <v>11</v>
      </c>
      <c r="B29" s="74"/>
      <c r="C29" s="74"/>
      <c r="D29" s="74"/>
      <c r="E29" s="74"/>
      <c r="F29" s="74"/>
      <c r="G29" s="74"/>
      <c r="H29" s="74"/>
      <c r="I29" s="74"/>
      <c r="J29" s="74"/>
      <c r="K29" s="15"/>
      <c r="L29" s="15"/>
    </row>
    <row r="30" spans="1:12" ht="37.5" customHeight="1">
      <c r="A30" s="3" t="s">
        <v>2</v>
      </c>
      <c r="B30" s="3"/>
      <c r="C30" s="7"/>
      <c r="D30" s="6"/>
      <c r="E30" s="6"/>
      <c r="F30" s="5"/>
      <c r="G30" s="8"/>
      <c r="H30" s="16" t="s">
        <v>13</v>
      </c>
      <c r="I30" s="8"/>
      <c r="J30" s="8"/>
      <c r="K30" s="8"/>
      <c r="L30" s="14" t="s">
        <v>12</v>
      </c>
    </row>
    <row r="32" spans="1:12" s="11" customFormat="1" ht="28.5" customHeight="1">
      <c r="A32" s="10" t="s">
        <v>0</v>
      </c>
      <c r="B32" s="17" t="s">
        <v>14</v>
      </c>
      <c r="C32" s="17" t="s">
        <v>10</v>
      </c>
      <c r="D32" s="10" t="s">
        <v>8</v>
      </c>
      <c r="E32" s="13"/>
      <c r="F32" s="10" t="s">
        <v>5</v>
      </c>
      <c r="H32" s="10" t="s">
        <v>6</v>
      </c>
      <c r="J32" s="18" t="s">
        <v>7</v>
      </c>
      <c r="L32" s="10" t="s">
        <v>9</v>
      </c>
    </row>
    <row r="33" spans="1:12" ht="33.75" customHeight="1">
      <c r="A33" s="2">
        <v>26</v>
      </c>
      <c r="B33" s="2"/>
      <c r="C33" s="2"/>
      <c r="D33" s="2"/>
      <c r="E33" s="12"/>
      <c r="F33" s="1"/>
      <c r="H33" s="2"/>
      <c r="J33" s="1"/>
      <c r="L33" s="1"/>
    </row>
    <row r="34" spans="1:12" ht="33.75" customHeight="1">
      <c r="A34" s="2">
        <f>+A33+1</f>
        <v>27</v>
      </c>
      <c r="B34" s="2"/>
      <c r="C34" s="2"/>
      <c r="D34" s="2"/>
      <c r="E34" s="12"/>
      <c r="F34" s="1"/>
      <c r="H34" s="2"/>
      <c r="J34" s="1"/>
      <c r="L34" s="1"/>
    </row>
    <row r="35" spans="1:12" ht="33.75" customHeight="1">
      <c r="A35" s="2">
        <f t="shared" ref="A35:A57" si="1">+A34+1</f>
        <v>28</v>
      </c>
      <c r="B35" s="2"/>
      <c r="C35" s="2"/>
      <c r="D35" s="2"/>
      <c r="E35" s="12"/>
      <c r="F35" s="1"/>
      <c r="H35" s="2"/>
      <c r="J35" s="1"/>
      <c r="L35" s="1"/>
    </row>
    <row r="36" spans="1:12" ht="33.75" customHeight="1">
      <c r="A36" s="2">
        <f t="shared" si="1"/>
        <v>29</v>
      </c>
      <c r="B36" s="2"/>
      <c r="C36" s="2"/>
      <c r="D36" s="2"/>
      <c r="E36" s="12"/>
      <c r="F36" s="1"/>
      <c r="H36" s="2"/>
      <c r="J36" s="1"/>
      <c r="L36" s="1"/>
    </row>
    <row r="37" spans="1:12" ht="33.75" customHeight="1">
      <c r="A37" s="2">
        <f t="shared" si="1"/>
        <v>30</v>
      </c>
      <c r="B37" s="2"/>
      <c r="C37" s="2"/>
      <c r="D37" s="2"/>
      <c r="E37" s="12"/>
      <c r="F37" s="1"/>
      <c r="H37" s="2"/>
      <c r="J37" s="1"/>
      <c r="L37" s="1"/>
    </row>
    <row r="38" spans="1:12" ht="33.75" customHeight="1">
      <c r="A38" s="2">
        <f t="shared" si="1"/>
        <v>31</v>
      </c>
      <c r="B38" s="2"/>
      <c r="C38" s="2"/>
      <c r="D38" s="2"/>
      <c r="E38" s="12"/>
      <c r="F38" s="1"/>
      <c r="H38" s="2"/>
      <c r="J38" s="1"/>
      <c r="L38" s="1"/>
    </row>
    <row r="39" spans="1:12" ht="33.75" customHeight="1">
      <c r="A39" s="2">
        <f t="shared" si="1"/>
        <v>32</v>
      </c>
      <c r="B39" s="2"/>
      <c r="C39" s="2"/>
      <c r="D39" s="2"/>
      <c r="E39" s="12"/>
      <c r="F39" s="1"/>
      <c r="H39" s="2"/>
      <c r="J39" s="1"/>
      <c r="L39" s="1"/>
    </row>
    <row r="40" spans="1:12" ht="33.75" customHeight="1">
      <c r="A40" s="2">
        <f t="shared" si="1"/>
        <v>33</v>
      </c>
      <c r="B40" s="2"/>
      <c r="C40" s="2"/>
      <c r="D40" s="2"/>
      <c r="E40" s="12"/>
      <c r="F40" s="1"/>
      <c r="H40" s="2"/>
      <c r="J40" s="1"/>
      <c r="L40" s="1"/>
    </row>
    <row r="41" spans="1:12" ht="33.75" customHeight="1">
      <c r="A41" s="2">
        <f t="shared" si="1"/>
        <v>34</v>
      </c>
      <c r="B41" s="2"/>
      <c r="C41" s="2"/>
      <c r="D41" s="2"/>
      <c r="E41" s="12"/>
      <c r="F41" s="1"/>
      <c r="H41" s="2"/>
      <c r="J41" s="1"/>
      <c r="L41" s="1"/>
    </row>
    <row r="42" spans="1:12" ht="33.75" customHeight="1">
      <c r="A42" s="2">
        <f t="shared" si="1"/>
        <v>35</v>
      </c>
      <c r="B42" s="2"/>
      <c r="C42" s="2"/>
      <c r="D42" s="2"/>
      <c r="E42" s="12"/>
      <c r="F42" s="1"/>
      <c r="H42" s="2"/>
      <c r="J42" s="1"/>
      <c r="L42" s="1"/>
    </row>
    <row r="43" spans="1:12" ht="33.75" customHeight="1">
      <c r="A43" s="2">
        <f t="shared" si="1"/>
        <v>36</v>
      </c>
      <c r="B43" s="2"/>
      <c r="C43" s="2"/>
      <c r="D43" s="2"/>
      <c r="E43" s="12"/>
      <c r="F43" s="1"/>
      <c r="H43" s="2"/>
      <c r="J43" s="1"/>
      <c r="L43" s="1"/>
    </row>
    <row r="44" spans="1:12" ht="33.75" customHeight="1">
      <c r="A44" s="2">
        <f t="shared" si="1"/>
        <v>37</v>
      </c>
      <c r="B44" s="2"/>
      <c r="C44" s="2"/>
      <c r="D44" s="2"/>
      <c r="E44" s="12"/>
      <c r="F44" s="1"/>
      <c r="H44" s="2"/>
      <c r="J44" s="1"/>
      <c r="L44" s="1"/>
    </row>
    <row r="45" spans="1:12" ht="33.75" customHeight="1">
      <c r="A45" s="2">
        <f t="shared" si="1"/>
        <v>38</v>
      </c>
      <c r="B45" s="2"/>
      <c r="C45" s="2"/>
      <c r="D45" s="2"/>
      <c r="E45" s="12"/>
      <c r="F45" s="1"/>
      <c r="H45" s="2"/>
      <c r="J45" s="1"/>
      <c r="L45" s="1"/>
    </row>
    <row r="46" spans="1:12" ht="33.75" customHeight="1">
      <c r="A46" s="2">
        <f t="shared" si="1"/>
        <v>39</v>
      </c>
      <c r="B46" s="2"/>
      <c r="C46" s="2"/>
      <c r="D46" s="2"/>
      <c r="E46" s="12"/>
      <c r="F46" s="1"/>
      <c r="H46" s="2"/>
      <c r="J46" s="1"/>
      <c r="L46" s="1"/>
    </row>
    <row r="47" spans="1:12" ht="33.75" customHeight="1">
      <c r="A47" s="2">
        <f t="shared" si="1"/>
        <v>40</v>
      </c>
      <c r="B47" s="2"/>
      <c r="C47" s="2"/>
      <c r="D47" s="2"/>
      <c r="E47" s="12"/>
      <c r="F47" s="1"/>
      <c r="H47" s="2"/>
      <c r="J47" s="1"/>
      <c r="L47" s="1"/>
    </row>
    <row r="48" spans="1:12" ht="33.75" customHeight="1">
      <c r="A48" s="2">
        <f t="shared" si="1"/>
        <v>41</v>
      </c>
      <c r="B48" s="2"/>
      <c r="C48" s="2"/>
      <c r="D48" s="2"/>
      <c r="E48" s="12"/>
      <c r="F48" s="1"/>
      <c r="H48" s="2"/>
      <c r="J48" s="1"/>
      <c r="L48" s="1"/>
    </row>
    <row r="49" spans="1:12" ht="33.75" customHeight="1">
      <c r="A49" s="2">
        <f t="shared" si="1"/>
        <v>42</v>
      </c>
      <c r="B49" s="2"/>
      <c r="C49" s="2"/>
      <c r="D49" s="2"/>
      <c r="E49" s="12"/>
      <c r="F49" s="1"/>
      <c r="H49" s="2"/>
      <c r="J49" s="1"/>
      <c r="L49" s="1"/>
    </row>
    <row r="50" spans="1:12" ht="33.75" customHeight="1">
      <c r="A50" s="2">
        <f t="shared" si="1"/>
        <v>43</v>
      </c>
      <c r="B50" s="2"/>
      <c r="C50" s="2"/>
      <c r="D50" s="2"/>
      <c r="E50" s="12"/>
      <c r="F50" s="1"/>
      <c r="H50" s="2"/>
      <c r="J50" s="1"/>
      <c r="L50" s="1"/>
    </row>
    <row r="51" spans="1:12" ht="33.75" customHeight="1">
      <c r="A51" s="2">
        <f t="shared" si="1"/>
        <v>44</v>
      </c>
      <c r="B51" s="2"/>
      <c r="C51" s="2"/>
      <c r="D51" s="2"/>
      <c r="E51" s="12"/>
      <c r="F51" s="1"/>
      <c r="H51" s="2"/>
      <c r="J51" s="1"/>
      <c r="L51" s="1"/>
    </row>
    <row r="52" spans="1:12" ht="33.75" customHeight="1">
      <c r="A52" s="2">
        <f t="shared" si="1"/>
        <v>45</v>
      </c>
      <c r="B52" s="2"/>
      <c r="C52" s="2"/>
      <c r="D52" s="2"/>
      <c r="E52" s="12"/>
      <c r="F52" s="1"/>
      <c r="H52" s="2"/>
      <c r="J52" s="1"/>
      <c r="L52" s="1"/>
    </row>
    <row r="53" spans="1:12" ht="33.75" customHeight="1">
      <c r="A53" s="2">
        <f t="shared" si="1"/>
        <v>46</v>
      </c>
      <c r="B53" s="2"/>
      <c r="C53" s="2"/>
      <c r="D53" s="2"/>
      <c r="E53" s="12"/>
      <c r="F53" s="1"/>
      <c r="H53" s="2"/>
      <c r="J53" s="1"/>
      <c r="L53" s="1"/>
    </row>
    <row r="54" spans="1:12" ht="33.75" customHeight="1">
      <c r="A54" s="2">
        <f t="shared" si="1"/>
        <v>47</v>
      </c>
      <c r="B54" s="2"/>
      <c r="C54" s="2"/>
      <c r="D54" s="2"/>
      <c r="E54" s="12"/>
      <c r="F54" s="1"/>
      <c r="H54" s="2"/>
      <c r="J54" s="1"/>
      <c r="L54" s="1"/>
    </row>
    <row r="55" spans="1:12" ht="33.75" customHeight="1">
      <c r="A55" s="2">
        <f t="shared" si="1"/>
        <v>48</v>
      </c>
      <c r="B55" s="2"/>
      <c r="C55" s="2"/>
      <c r="D55" s="2"/>
      <c r="E55" s="12"/>
      <c r="F55" s="1"/>
      <c r="H55" s="2"/>
      <c r="J55" s="1"/>
      <c r="L55" s="1"/>
    </row>
    <row r="56" spans="1:12" ht="33.75" customHeight="1">
      <c r="A56" s="2">
        <f t="shared" si="1"/>
        <v>49</v>
      </c>
      <c r="B56" s="2"/>
      <c r="C56" s="2"/>
      <c r="D56" s="2"/>
      <c r="E56" s="12"/>
      <c r="F56" s="1"/>
      <c r="H56" s="2"/>
      <c r="J56" s="1"/>
      <c r="L56" s="1"/>
    </row>
    <row r="57" spans="1:12" ht="33.75" customHeight="1">
      <c r="A57" s="2">
        <f t="shared" si="1"/>
        <v>50</v>
      </c>
      <c r="B57" s="2"/>
      <c r="C57" s="2"/>
      <c r="D57" s="2"/>
      <c r="E57" s="12"/>
      <c r="F57" s="1"/>
      <c r="H57" s="2"/>
      <c r="J57" s="1"/>
      <c r="L57" s="1"/>
    </row>
    <row r="58" spans="1:12" ht="86.25" customHeight="1">
      <c r="A58" s="74" t="s">
        <v>11</v>
      </c>
      <c r="B58" s="74"/>
      <c r="C58" s="74"/>
      <c r="D58" s="74"/>
      <c r="E58" s="74"/>
      <c r="F58" s="74"/>
      <c r="G58" s="74"/>
      <c r="H58" s="74"/>
      <c r="I58" s="74"/>
      <c r="J58" s="74"/>
      <c r="K58" s="15"/>
      <c r="L58" s="15"/>
    </row>
    <row r="59" spans="1:12" ht="37.5" customHeight="1">
      <c r="A59" s="3" t="s">
        <v>2</v>
      </c>
      <c r="B59" s="3"/>
      <c r="C59" s="7"/>
      <c r="D59" s="6"/>
      <c r="E59" s="6"/>
      <c r="F59" s="5"/>
      <c r="G59" s="8"/>
      <c r="H59" s="16" t="s">
        <v>13</v>
      </c>
      <c r="I59" s="8"/>
      <c r="J59" s="8"/>
      <c r="K59" s="8"/>
      <c r="L59" s="14" t="s">
        <v>12</v>
      </c>
    </row>
    <row r="61" spans="1:12" s="11" customFormat="1" ht="28.5" customHeight="1">
      <c r="A61" s="10" t="s">
        <v>0</v>
      </c>
      <c r="B61" s="17" t="s">
        <v>14</v>
      </c>
      <c r="C61" s="17" t="s">
        <v>10</v>
      </c>
      <c r="D61" s="10" t="s">
        <v>8</v>
      </c>
      <c r="E61" s="13"/>
      <c r="F61" s="10" t="s">
        <v>5</v>
      </c>
      <c r="H61" s="10" t="s">
        <v>6</v>
      </c>
      <c r="J61" s="18" t="s">
        <v>7</v>
      </c>
      <c r="L61" s="10" t="s">
        <v>9</v>
      </c>
    </row>
    <row r="62" spans="1:12" ht="33.75" customHeight="1">
      <c r="A62" s="2">
        <v>51</v>
      </c>
      <c r="B62" s="2"/>
      <c r="C62" s="2"/>
      <c r="D62" s="2"/>
      <c r="E62" s="12"/>
      <c r="F62" s="1"/>
      <c r="H62" s="2"/>
      <c r="J62" s="1"/>
      <c r="L62" s="1"/>
    </row>
    <row r="63" spans="1:12" ht="33.75" customHeight="1">
      <c r="A63" s="2">
        <f>+A62+1</f>
        <v>52</v>
      </c>
      <c r="B63" s="2"/>
      <c r="C63" s="2"/>
      <c r="D63" s="2"/>
      <c r="E63" s="12"/>
      <c r="F63" s="1"/>
      <c r="H63" s="2"/>
      <c r="J63" s="1"/>
      <c r="L63" s="1"/>
    </row>
    <row r="64" spans="1:12" ht="33.75" customHeight="1">
      <c r="A64" s="2">
        <f t="shared" ref="A64:A86" si="2">+A63+1</f>
        <v>53</v>
      </c>
      <c r="B64" s="2"/>
      <c r="C64" s="2"/>
      <c r="D64" s="2"/>
      <c r="E64" s="12"/>
      <c r="F64" s="1"/>
      <c r="H64" s="2"/>
      <c r="J64" s="1"/>
      <c r="L64" s="1"/>
    </row>
    <row r="65" spans="1:12" ht="33.75" customHeight="1">
      <c r="A65" s="2">
        <f t="shared" si="2"/>
        <v>54</v>
      </c>
      <c r="B65" s="2"/>
      <c r="C65" s="2"/>
      <c r="D65" s="2"/>
      <c r="E65" s="12"/>
      <c r="F65" s="1"/>
      <c r="H65" s="2"/>
      <c r="J65" s="1"/>
      <c r="L65" s="1"/>
    </row>
    <row r="66" spans="1:12" ht="33.75" customHeight="1">
      <c r="A66" s="2">
        <f t="shared" si="2"/>
        <v>55</v>
      </c>
      <c r="B66" s="2"/>
      <c r="C66" s="2"/>
      <c r="D66" s="2"/>
      <c r="E66" s="12"/>
      <c r="F66" s="1"/>
      <c r="H66" s="2"/>
      <c r="J66" s="1"/>
      <c r="L66" s="1"/>
    </row>
    <row r="67" spans="1:12" ht="33.75" customHeight="1">
      <c r="A67" s="2">
        <f t="shared" si="2"/>
        <v>56</v>
      </c>
      <c r="B67" s="2"/>
      <c r="C67" s="2"/>
      <c r="D67" s="2"/>
      <c r="E67" s="12"/>
      <c r="F67" s="1"/>
      <c r="H67" s="2"/>
      <c r="J67" s="1"/>
      <c r="L67" s="1"/>
    </row>
    <row r="68" spans="1:12" ht="33.75" customHeight="1">
      <c r="A68" s="2">
        <f t="shared" si="2"/>
        <v>57</v>
      </c>
      <c r="B68" s="2"/>
      <c r="C68" s="2"/>
      <c r="D68" s="2"/>
      <c r="E68" s="12"/>
      <c r="F68" s="1"/>
      <c r="H68" s="2"/>
      <c r="J68" s="1"/>
      <c r="L68" s="1"/>
    </row>
    <row r="69" spans="1:12" ht="33.75" customHeight="1">
      <c r="A69" s="2">
        <f t="shared" si="2"/>
        <v>58</v>
      </c>
      <c r="B69" s="2"/>
      <c r="C69" s="2"/>
      <c r="D69" s="2"/>
      <c r="E69" s="12"/>
      <c r="F69" s="1"/>
      <c r="H69" s="2"/>
      <c r="J69" s="1"/>
      <c r="L69" s="1"/>
    </row>
    <row r="70" spans="1:12" ht="33.75" customHeight="1">
      <c r="A70" s="2">
        <f t="shared" si="2"/>
        <v>59</v>
      </c>
      <c r="B70" s="2"/>
      <c r="C70" s="2"/>
      <c r="D70" s="2"/>
      <c r="E70" s="12"/>
      <c r="F70" s="1"/>
      <c r="H70" s="2"/>
      <c r="J70" s="1"/>
      <c r="L70" s="1"/>
    </row>
    <row r="71" spans="1:12" ht="33.75" customHeight="1">
      <c r="A71" s="2">
        <f t="shared" si="2"/>
        <v>60</v>
      </c>
      <c r="B71" s="2"/>
      <c r="C71" s="2"/>
      <c r="D71" s="2"/>
      <c r="E71" s="12"/>
      <c r="F71" s="1"/>
      <c r="H71" s="2"/>
      <c r="J71" s="1"/>
      <c r="L71" s="1"/>
    </row>
    <row r="72" spans="1:12" ht="33.75" customHeight="1">
      <c r="A72" s="2">
        <f t="shared" si="2"/>
        <v>61</v>
      </c>
      <c r="B72" s="2"/>
      <c r="C72" s="2"/>
      <c r="D72" s="2"/>
      <c r="E72" s="12"/>
      <c r="F72" s="1"/>
      <c r="H72" s="2"/>
      <c r="J72" s="1"/>
      <c r="L72" s="1"/>
    </row>
    <row r="73" spans="1:12" ht="33.75" customHeight="1">
      <c r="A73" s="2">
        <f t="shared" si="2"/>
        <v>62</v>
      </c>
      <c r="B73" s="2"/>
      <c r="C73" s="2"/>
      <c r="D73" s="2"/>
      <c r="E73" s="12"/>
      <c r="F73" s="1"/>
      <c r="H73" s="2"/>
      <c r="J73" s="1"/>
      <c r="L73" s="1"/>
    </row>
    <row r="74" spans="1:12" ht="33.75" customHeight="1">
      <c r="A74" s="2">
        <f t="shared" si="2"/>
        <v>63</v>
      </c>
      <c r="B74" s="2"/>
      <c r="C74" s="2"/>
      <c r="D74" s="2"/>
      <c r="E74" s="12"/>
      <c r="F74" s="1"/>
      <c r="H74" s="2"/>
      <c r="J74" s="1"/>
      <c r="L74" s="1"/>
    </row>
    <row r="75" spans="1:12" ht="33.75" customHeight="1">
      <c r="A75" s="2">
        <f t="shared" si="2"/>
        <v>64</v>
      </c>
      <c r="B75" s="2"/>
      <c r="C75" s="2"/>
      <c r="D75" s="2"/>
      <c r="E75" s="12"/>
      <c r="F75" s="1"/>
      <c r="H75" s="2"/>
      <c r="J75" s="1"/>
      <c r="L75" s="1"/>
    </row>
    <row r="76" spans="1:12" ht="33.75" customHeight="1">
      <c r="A76" s="2">
        <f t="shared" si="2"/>
        <v>65</v>
      </c>
      <c r="B76" s="2"/>
      <c r="C76" s="2"/>
      <c r="D76" s="2"/>
      <c r="E76" s="12"/>
      <c r="F76" s="1"/>
      <c r="H76" s="2"/>
      <c r="J76" s="1"/>
      <c r="L76" s="1"/>
    </row>
    <row r="77" spans="1:12" ht="33.75" customHeight="1">
      <c r="A77" s="2">
        <f t="shared" si="2"/>
        <v>66</v>
      </c>
      <c r="B77" s="2"/>
      <c r="C77" s="2"/>
      <c r="D77" s="2"/>
      <c r="E77" s="12"/>
      <c r="F77" s="1"/>
      <c r="H77" s="2"/>
      <c r="J77" s="1"/>
      <c r="L77" s="1"/>
    </row>
    <row r="78" spans="1:12" ht="33.75" customHeight="1">
      <c r="A78" s="2">
        <f t="shared" si="2"/>
        <v>67</v>
      </c>
      <c r="B78" s="2"/>
      <c r="C78" s="2"/>
      <c r="D78" s="2"/>
      <c r="E78" s="12"/>
      <c r="F78" s="1"/>
      <c r="H78" s="2"/>
      <c r="J78" s="1"/>
      <c r="L78" s="1"/>
    </row>
    <row r="79" spans="1:12" ht="33.75" customHeight="1">
      <c r="A79" s="2">
        <f t="shared" si="2"/>
        <v>68</v>
      </c>
      <c r="B79" s="2"/>
      <c r="C79" s="2"/>
      <c r="D79" s="2"/>
      <c r="E79" s="12"/>
      <c r="F79" s="1"/>
      <c r="H79" s="2"/>
      <c r="J79" s="1"/>
      <c r="L79" s="1"/>
    </row>
    <row r="80" spans="1:12" ht="33.75" customHeight="1">
      <c r="A80" s="2">
        <f t="shared" si="2"/>
        <v>69</v>
      </c>
      <c r="B80" s="2"/>
      <c r="C80" s="2"/>
      <c r="D80" s="2"/>
      <c r="E80" s="12"/>
      <c r="F80" s="1"/>
      <c r="H80" s="2"/>
      <c r="J80" s="1"/>
      <c r="L80" s="1"/>
    </row>
    <row r="81" spans="1:12" ht="33.75" customHeight="1">
      <c r="A81" s="2">
        <f t="shared" si="2"/>
        <v>70</v>
      </c>
      <c r="B81" s="2"/>
      <c r="C81" s="2"/>
      <c r="D81" s="2"/>
      <c r="E81" s="12"/>
      <c r="F81" s="1"/>
      <c r="H81" s="2"/>
      <c r="J81" s="1"/>
      <c r="L81" s="1"/>
    </row>
    <row r="82" spans="1:12" ht="33.75" customHeight="1">
      <c r="A82" s="2">
        <f t="shared" si="2"/>
        <v>71</v>
      </c>
      <c r="B82" s="2"/>
      <c r="C82" s="2"/>
      <c r="D82" s="2"/>
      <c r="E82" s="12"/>
      <c r="F82" s="1"/>
      <c r="H82" s="2"/>
      <c r="J82" s="1"/>
      <c r="L82" s="1"/>
    </row>
    <row r="83" spans="1:12" ht="33.75" customHeight="1">
      <c r="A83" s="2">
        <f t="shared" si="2"/>
        <v>72</v>
      </c>
      <c r="B83" s="2"/>
      <c r="C83" s="2"/>
      <c r="D83" s="2"/>
      <c r="E83" s="12"/>
      <c r="F83" s="1"/>
      <c r="H83" s="2"/>
      <c r="J83" s="1"/>
      <c r="L83" s="1"/>
    </row>
    <row r="84" spans="1:12" ht="33.75" customHeight="1">
      <c r="A84" s="2">
        <f t="shared" si="2"/>
        <v>73</v>
      </c>
      <c r="B84" s="2"/>
      <c r="C84" s="2"/>
      <c r="D84" s="2"/>
      <c r="E84" s="12"/>
      <c r="F84" s="1"/>
      <c r="H84" s="2"/>
      <c r="J84" s="1"/>
      <c r="L84" s="1"/>
    </row>
    <row r="85" spans="1:12" ht="33.75" customHeight="1">
      <c r="A85" s="2">
        <f t="shared" si="2"/>
        <v>74</v>
      </c>
      <c r="B85" s="2"/>
      <c r="C85" s="2"/>
      <c r="D85" s="2"/>
      <c r="E85" s="12"/>
      <c r="F85" s="1"/>
      <c r="H85" s="2"/>
      <c r="J85" s="1"/>
      <c r="L85" s="1"/>
    </row>
    <row r="86" spans="1:12" ht="33.75" customHeight="1">
      <c r="A86" s="2">
        <f t="shared" si="2"/>
        <v>75</v>
      </c>
      <c r="B86" s="2"/>
      <c r="C86" s="2"/>
      <c r="D86" s="2"/>
      <c r="E86" s="12"/>
      <c r="F86" s="1"/>
      <c r="H86" s="2"/>
      <c r="J86" s="1"/>
      <c r="L86" s="1"/>
    </row>
    <row r="87" spans="1:12" ht="86.25" customHeight="1">
      <c r="A87" s="74" t="s">
        <v>11</v>
      </c>
      <c r="B87" s="74"/>
      <c r="C87" s="74"/>
      <c r="D87" s="74"/>
      <c r="E87" s="74"/>
      <c r="F87" s="74"/>
      <c r="G87" s="74"/>
      <c r="H87" s="74"/>
      <c r="I87" s="74"/>
      <c r="J87" s="74"/>
      <c r="K87" s="15"/>
      <c r="L87" s="15"/>
    </row>
    <row r="88" spans="1:12" ht="37.5" customHeight="1">
      <c r="A88" s="3" t="s">
        <v>2</v>
      </c>
      <c r="B88" s="3"/>
      <c r="C88" s="7"/>
      <c r="D88" s="6"/>
      <c r="E88" s="6"/>
      <c r="F88" s="5"/>
      <c r="G88" s="8"/>
      <c r="H88" s="16" t="s">
        <v>13</v>
      </c>
      <c r="I88" s="8"/>
      <c r="J88" s="8"/>
      <c r="K88" s="8"/>
      <c r="L88" s="14" t="s">
        <v>12</v>
      </c>
    </row>
    <row r="90" spans="1:12" s="11" customFormat="1" ht="28.5" customHeight="1">
      <c r="A90" s="10" t="s">
        <v>0</v>
      </c>
      <c r="B90" s="17" t="s">
        <v>14</v>
      </c>
      <c r="C90" s="17" t="s">
        <v>10</v>
      </c>
      <c r="D90" s="10" t="s">
        <v>8</v>
      </c>
      <c r="E90" s="13"/>
      <c r="F90" s="10" t="s">
        <v>5</v>
      </c>
      <c r="H90" s="10" t="s">
        <v>6</v>
      </c>
      <c r="J90" s="18" t="s">
        <v>7</v>
      </c>
      <c r="L90" s="10" t="s">
        <v>9</v>
      </c>
    </row>
    <row r="91" spans="1:12" ht="33.75" customHeight="1">
      <c r="A91" s="2">
        <v>76</v>
      </c>
      <c r="B91" s="2"/>
      <c r="C91" s="2"/>
      <c r="D91" s="2"/>
      <c r="E91" s="12"/>
      <c r="F91" s="1"/>
      <c r="H91" s="2"/>
      <c r="J91" s="1"/>
      <c r="L91" s="1"/>
    </row>
    <row r="92" spans="1:12" ht="33.75" customHeight="1">
      <c r="A92" s="2">
        <f>+A91+1</f>
        <v>77</v>
      </c>
      <c r="B92" s="2"/>
      <c r="C92" s="2"/>
      <c r="D92" s="2"/>
      <c r="E92" s="12"/>
      <c r="F92" s="1"/>
      <c r="H92" s="2"/>
      <c r="J92" s="1"/>
      <c r="L92" s="1"/>
    </row>
    <row r="93" spans="1:12" ht="33.75" customHeight="1">
      <c r="A93" s="2">
        <f t="shared" ref="A93:A115" si="3">+A92+1</f>
        <v>78</v>
      </c>
      <c r="B93" s="2"/>
      <c r="C93" s="2"/>
      <c r="D93" s="2"/>
      <c r="E93" s="12"/>
      <c r="F93" s="1"/>
      <c r="H93" s="2"/>
      <c r="J93" s="1"/>
      <c r="L93" s="1"/>
    </row>
    <row r="94" spans="1:12" ht="33.75" customHeight="1">
      <c r="A94" s="2">
        <f t="shared" si="3"/>
        <v>79</v>
      </c>
      <c r="B94" s="2"/>
      <c r="C94" s="2"/>
      <c r="D94" s="2"/>
      <c r="E94" s="12"/>
      <c r="F94" s="1"/>
      <c r="H94" s="2"/>
      <c r="J94" s="1"/>
      <c r="L94" s="1"/>
    </row>
    <row r="95" spans="1:12" ht="33.75" customHeight="1">
      <c r="A95" s="2">
        <f t="shared" si="3"/>
        <v>80</v>
      </c>
      <c r="B95" s="2"/>
      <c r="C95" s="2"/>
      <c r="D95" s="2"/>
      <c r="E95" s="12"/>
      <c r="F95" s="1"/>
      <c r="H95" s="2"/>
      <c r="J95" s="1"/>
      <c r="L95" s="1"/>
    </row>
    <row r="96" spans="1:12" ht="33.75" customHeight="1">
      <c r="A96" s="2">
        <f t="shared" si="3"/>
        <v>81</v>
      </c>
      <c r="B96" s="2"/>
      <c r="C96" s="2"/>
      <c r="D96" s="2"/>
      <c r="E96" s="12"/>
      <c r="F96" s="1"/>
      <c r="H96" s="2"/>
      <c r="J96" s="1"/>
      <c r="L96" s="1"/>
    </row>
    <row r="97" spans="1:12" ht="33.75" customHeight="1">
      <c r="A97" s="2">
        <f t="shared" si="3"/>
        <v>82</v>
      </c>
      <c r="B97" s="2"/>
      <c r="C97" s="2"/>
      <c r="D97" s="2"/>
      <c r="E97" s="12"/>
      <c r="F97" s="1"/>
      <c r="H97" s="2"/>
      <c r="J97" s="1"/>
      <c r="L97" s="1"/>
    </row>
    <row r="98" spans="1:12" ht="33.75" customHeight="1">
      <c r="A98" s="2">
        <f t="shared" si="3"/>
        <v>83</v>
      </c>
      <c r="B98" s="2"/>
      <c r="C98" s="2"/>
      <c r="D98" s="2"/>
      <c r="E98" s="12"/>
      <c r="F98" s="1"/>
      <c r="H98" s="2"/>
      <c r="J98" s="1"/>
      <c r="L98" s="1"/>
    </row>
    <row r="99" spans="1:12" ht="33.75" customHeight="1">
      <c r="A99" s="2">
        <f t="shared" si="3"/>
        <v>84</v>
      </c>
      <c r="B99" s="2"/>
      <c r="C99" s="2"/>
      <c r="D99" s="2"/>
      <c r="E99" s="12"/>
      <c r="F99" s="1"/>
      <c r="H99" s="2"/>
      <c r="J99" s="1"/>
      <c r="L99" s="1"/>
    </row>
    <row r="100" spans="1:12" ht="33.75" customHeight="1">
      <c r="A100" s="2">
        <f t="shared" si="3"/>
        <v>85</v>
      </c>
      <c r="B100" s="2"/>
      <c r="C100" s="2"/>
      <c r="D100" s="2"/>
      <c r="E100" s="12"/>
      <c r="F100" s="1"/>
      <c r="H100" s="2"/>
      <c r="J100" s="1"/>
      <c r="L100" s="1"/>
    </row>
    <row r="101" spans="1:12" ht="33.75" customHeight="1">
      <c r="A101" s="2">
        <f t="shared" si="3"/>
        <v>86</v>
      </c>
      <c r="B101" s="2"/>
      <c r="C101" s="2"/>
      <c r="D101" s="2"/>
      <c r="E101" s="12"/>
      <c r="F101" s="1"/>
      <c r="H101" s="2"/>
      <c r="J101" s="1"/>
      <c r="L101" s="1"/>
    </row>
    <row r="102" spans="1:12" ht="33.75" customHeight="1">
      <c r="A102" s="2">
        <f t="shared" si="3"/>
        <v>87</v>
      </c>
      <c r="B102" s="2"/>
      <c r="C102" s="2"/>
      <c r="D102" s="2"/>
      <c r="E102" s="12"/>
      <c r="F102" s="1"/>
      <c r="H102" s="2"/>
      <c r="J102" s="1"/>
      <c r="L102" s="1"/>
    </row>
    <row r="103" spans="1:12" ht="33.75" customHeight="1">
      <c r="A103" s="2">
        <f t="shared" si="3"/>
        <v>88</v>
      </c>
      <c r="B103" s="2"/>
      <c r="C103" s="2"/>
      <c r="D103" s="2"/>
      <c r="E103" s="12"/>
      <c r="F103" s="1"/>
      <c r="H103" s="2"/>
      <c r="J103" s="1"/>
      <c r="L103" s="1"/>
    </row>
    <row r="104" spans="1:12" ht="33.75" customHeight="1">
      <c r="A104" s="2">
        <f t="shared" si="3"/>
        <v>89</v>
      </c>
      <c r="B104" s="2"/>
      <c r="C104" s="2"/>
      <c r="D104" s="2"/>
      <c r="E104" s="12"/>
      <c r="F104" s="1"/>
      <c r="H104" s="2"/>
      <c r="J104" s="1"/>
      <c r="L104" s="1"/>
    </row>
    <row r="105" spans="1:12" ht="33.75" customHeight="1">
      <c r="A105" s="2">
        <f t="shared" si="3"/>
        <v>90</v>
      </c>
      <c r="B105" s="2"/>
      <c r="C105" s="2"/>
      <c r="D105" s="2"/>
      <c r="E105" s="12"/>
      <c r="F105" s="1"/>
      <c r="H105" s="2"/>
      <c r="J105" s="1"/>
      <c r="L105" s="1"/>
    </row>
    <row r="106" spans="1:12" ht="33.75" customHeight="1">
      <c r="A106" s="2">
        <f t="shared" si="3"/>
        <v>91</v>
      </c>
      <c r="B106" s="2"/>
      <c r="C106" s="2"/>
      <c r="D106" s="2"/>
      <c r="E106" s="12"/>
      <c r="F106" s="1"/>
      <c r="H106" s="2"/>
      <c r="J106" s="1"/>
      <c r="L106" s="1"/>
    </row>
    <row r="107" spans="1:12" ht="33.75" customHeight="1">
      <c r="A107" s="2">
        <f t="shared" si="3"/>
        <v>92</v>
      </c>
      <c r="B107" s="2"/>
      <c r="C107" s="2"/>
      <c r="D107" s="2"/>
      <c r="E107" s="12"/>
      <c r="F107" s="1"/>
      <c r="H107" s="2"/>
      <c r="J107" s="1"/>
      <c r="L107" s="1"/>
    </row>
    <row r="108" spans="1:12" ht="33.75" customHeight="1">
      <c r="A108" s="2">
        <f t="shared" si="3"/>
        <v>93</v>
      </c>
      <c r="B108" s="2"/>
      <c r="C108" s="2"/>
      <c r="D108" s="2"/>
      <c r="E108" s="12"/>
      <c r="F108" s="1"/>
      <c r="H108" s="2"/>
      <c r="J108" s="1"/>
      <c r="L108" s="1"/>
    </row>
    <row r="109" spans="1:12" ht="33.75" customHeight="1">
      <c r="A109" s="2">
        <f t="shared" si="3"/>
        <v>94</v>
      </c>
      <c r="B109" s="2"/>
      <c r="C109" s="2"/>
      <c r="D109" s="2"/>
      <c r="E109" s="12"/>
      <c r="F109" s="1"/>
      <c r="H109" s="2"/>
      <c r="J109" s="1"/>
      <c r="L109" s="1"/>
    </row>
    <row r="110" spans="1:12" ht="33.75" customHeight="1">
      <c r="A110" s="2">
        <f t="shared" si="3"/>
        <v>95</v>
      </c>
      <c r="B110" s="2"/>
      <c r="C110" s="2"/>
      <c r="D110" s="2"/>
      <c r="E110" s="12"/>
      <c r="F110" s="1"/>
      <c r="H110" s="2"/>
      <c r="J110" s="1"/>
      <c r="L110" s="1"/>
    </row>
    <row r="111" spans="1:12" ht="33.75" customHeight="1">
      <c r="A111" s="2">
        <f t="shared" si="3"/>
        <v>96</v>
      </c>
      <c r="B111" s="2"/>
      <c r="C111" s="2"/>
      <c r="D111" s="2"/>
      <c r="E111" s="12"/>
      <c r="F111" s="1"/>
      <c r="H111" s="2"/>
      <c r="J111" s="1"/>
      <c r="L111" s="1"/>
    </row>
    <row r="112" spans="1:12" ht="33.75" customHeight="1">
      <c r="A112" s="2">
        <f t="shared" si="3"/>
        <v>97</v>
      </c>
      <c r="B112" s="2"/>
      <c r="C112" s="2"/>
      <c r="D112" s="2"/>
      <c r="E112" s="12"/>
      <c r="F112" s="1"/>
      <c r="H112" s="2"/>
      <c r="J112" s="1"/>
      <c r="L112" s="1"/>
    </row>
    <row r="113" spans="1:12" ht="33.75" customHeight="1">
      <c r="A113" s="2">
        <f t="shared" si="3"/>
        <v>98</v>
      </c>
      <c r="B113" s="2"/>
      <c r="C113" s="2"/>
      <c r="D113" s="2"/>
      <c r="E113" s="12"/>
      <c r="F113" s="1"/>
      <c r="H113" s="2"/>
      <c r="J113" s="1"/>
      <c r="L113" s="1"/>
    </row>
    <row r="114" spans="1:12" ht="33.75" customHeight="1">
      <c r="A114" s="2">
        <f t="shared" si="3"/>
        <v>99</v>
      </c>
      <c r="B114" s="2"/>
      <c r="C114" s="2"/>
      <c r="D114" s="2"/>
      <c r="E114" s="12"/>
      <c r="F114" s="1"/>
      <c r="H114" s="2"/>
      <c r="J114" s="1"/>
      <c r="L114" s="1"/>
    </row>
    <row r="115" spans="1:12" ht="33.75" customHeight="1">
      <c r="A115" s="2">
        <f t="shared" si="3"/>
        <v>100</v>
      </c>
      <c r="B115" s="2"/>
      <c r="C115" s="2"/>
      <c r="D115" s="2"/>
      <c r="E115" s="12"/>
      <c r="F115" s="1"/>
      <c r="H115" s="2"/>
      <c r="J115" s="1"/>
      <c r="L115" s="1"/>
    </row>
    <row r="116" spans="1:12" ht="86.25" customHeight="1">
      <c r="A116" s="74" t="s">
        <v>11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15"/>
      <c r="L116" s="15"/>
    </row>
    <row r="117" spans="1:12" ht="37.5" customHeight="1">
      <c r="A117" s="3" t="s">
        <v>2</v>
      </c>
      <c r="B117" s="3"/>
      <c r="C117" s="7"/>
      <c r="D117" s="6"/>
      <c r="E117" s="6"/>
      <c r="F117" s="5"/>
      <c r="G117" s="8"/>
      <c r="H117" s="16" t="s">
        <v>13</v>
      </c>
      <c r="I117" s="8"/>
      <c r="J117" s="8"/>
      <c r="K117" s="8"/>
      <c r="L117" s="14" t="s">
        <v>12</v>
      </c>
    </row>
    <row r="119" spans="1:12" s="11" customFormat="1" ht="28.5" customHeight="1">
      <c r="A119" s="10" t="s">
        <v>0</v>
      </c>
      <c r="B119" s="17" t="s">
        <v>14</v>
      </c>
      <c r="C119" s="17" t="s">
        <v>10</v>
      </c>
      <c r="D119" s="10" t="s">
        <v>8</v>
      </c>
      <c r="E119" s="13"/>
      <c r="F119" s="10" t="s">
        <v>5</v>
      </c>
      <c r="H119" s="10" t="s">
        <v>6</v>
      </c>
      <c r="J119" s="18" t="s">
        <v>7</v>
      </c>
      <c r="L119" s="10" t="s">
        <v>9</v>
      </c>
    </row>
    <row r="120" spans="1:12" ht="33.75" customHeight="1">
      <c r="A120" s="2">
        <v>101</v>
      </c>
      <c r="B120" s="2"/>
      <c r="C120" s="2"/>
      <c r="D120" s="2"/>
      <c r="E120" s="12"/>
      <c r="F120" s="1"/>
      <c r="H120" s="2"/>
      <c r="J120" s="1"/>
      <c r="L120" s="1"/>
    </row>
    <row r="121" spans="1:12" ht="33.75" customHeight="1">
      <c r="A121" s="2">
        <f>+A120+1</f>
        <v>102</v>
      </c>
      <c r="B121" s="2"/>
      <c r="C121" s="2"/>
      <c r="D121" s="2"/>
      <c r="E121" s="12"/>
      <c r="F121" s="1"/>
      <c r="H121" s="2"/>
      <c r="J121" s="1"/>
      <c r="L121" s="1"/>
    </row>
    <row r="122" spans="1:12" ht="33.75" customHeight="1">
      <c r="A122" s="2">
        <f t="shared" ref="A122:A144" si="4">+A121+1</f>
        <v>103</v>
      </c>
      <c r="B122" s="2"/>
      <c r="C122" s="2"/>
      <c r="D122" s="2"/>
      <c r="E122" s="12"/>
      <c r="F122" s="1"/>
      <c r="H122" s="2"/>
      <c r="J122" s="1"/>
      <c r="L122" s="1"/>
    </row>
    <row r="123" spans="1:12" ht="33.75" customHeight="1">
      <c r="A123" s="2">
        <f t="shared" si="4"/>
        <v>104</v>
      </c>
      <c r="B123" s="2"/>
      <c r="C123" s="2"/>
      <c r="D123" s="2"/>
      <c r="E123" s="12"/>
      <c r="F123" s="1"/>
      <c r="H123" s="2"/>
      <c r="J123" s="1"/>
      <c r="L123" s="1"/>
    </row>
    <row r="124" spans="1:12" ht="33.75" customHeight="1">
      <c r="A124" s="2">
        <f t="shared" si="4"/>
        <v>105</v>
      </c>
      <c r="B124" s="2"/>
      <c r="C124" s="2"/>
      <c r="D124" s="2"/>
      <c r="E124" s="12"/>
      <c r="F124" s="1"/>
      <c r="H124" s="2"/>
      <c r="J124" s="1"/>
      <c r="L124" s="1"/>
    </row>
    <row r="125" spans="1:12" ht="33.75" customHeight="1">
      <c r="A125" s="2">
        <f t="shared" si="4"/>
        <v>106</v>
      </c>
      <c r="B125" s="2"/>
      <c r="C125" s="2"/>
      <c r="D125" s="2"/>
      <c r="E125" s="12"/>
      <c r="F125" s="1"/>
      <c r="H125" s="2"/>
      <c r="J125" s="1"/>
      <c r="L125" s="1"/>
    </row>
    <row r="126" spans="1:12" ht="33.75" customHeight="1">
      <c r="A126" s="2">
        <f t="shared" si="4"/>
        <v>107</v>
      </c>
      <c r="B126" s="2"/>
      <c r="C126" s="2"/>
      <c r="D126" s="2"/>
      <c r="E126" s="12"/>
      <c r="F126" s="1"/>
      <c r="H126" s="2"/>
      <c r="J126" s="1"/>
      <c r="L126" s="1"/>
    </row>
    <row r="127" spans="1:12" ht="33.75" customHeight="1">
      <c r="A127" s="2">
        <f t="shared" si="4"/>
        <v>108</v>
      </c>
      <c r="B127" s="2"/>
      <c r="C127" s="2"/>
      <c r="D127" s="2"/>
      <c r="E127" s="12"/>
      <c r="F127" s="1"/>
      <c r="H127" s="2"/>
      <c r="J127" s="1"/>
      <c r="L127" s="1"/>
    </row>
    <row r="128" spans="1:12" ht="33.75" customHeight="1">
      <c r="A128" s="2">
        <f t="shared" si="4"/>
        <v>109</v>
      </c>
      <c r="B128" s="2"/>
      <c r="C128" s="2"/>
      <c r="D128" s="2"/>
      <c r="E128" s="12"/>
      <c r="F128" s="1"/>
      <c r="H128" s="2"/>
      <c r="J128" s="1"/>
      <c r="L128" s="1"/>
    </row>
    <row r="129" spans="1:12" ht="33.75" customHeight="1">
      <c r="A129" s="2">
        <f t="shared" si="4"/>
        <v>110</v>
      </c>
      <c r="B129" s="2"/>
      <c r="C129" s="2"/>
      <c r="D129" s="2"/>
      <c r="E129" s="12"/>
      <c r="F129" s="1"/>
      <c r="H129" s="2"/>
      <c r="J129" s="1"/>
      <c r="L129" s="1"/>
    </row>
    <row r="130" spans="1:12" ht="33.75" customHeight="1">
      <c r="A130" s="2">
        <f t="shared" si="4"/>
        <v>111</v>
      </c>
      <c r="B130" s="2"/>
      <c r="C130" s="2"/>
      <c r="D130" s="2"/>
      <c r="E130" s="12"/>
      <c r="F130" s="1"/>
      <c r="H130" s="2"/>
      <c r="J130" s="1"/>
      <c r="L130" s="1"/>
    </row>
    <row r="131" spans="1:12" ht="33.75" customHeight="1">
      <c r="A131" s="2">
        <f t="shared" si="4"/>
        <v>112</v>
      </c>
      <c r="B131" s="2"/>
      <c r="C131" s="2"/>
      <c r="D131" s="2"/>
      <c r="E131" s="12"/>
      <c r="F131" s="1"/>
      <c r="H131" s="2"/>
      <c r="J131" s="1"/>
      <c r="L131" s="1"/>
    </row>
    <row r="132" spans="1:12" ht="33.75" customHeight="1">
      <c r="A132" s="2">
        <f t="shared" si="4"/>
        <v>113</v>
      </c>
      <c r="B132" s="2"/>
      <c r="C132" s="2"/>
      <c r="D132" s="2"/>
      <c r="E132" s="12"/>
      <c r="F132" s="1"/>
      <c r="H132" s="2"/>
      <c r="J132" s="1"/>
      <c r="L132" s="1"/>
    </row>
    <row r="133" spans="1:12" ht="33.75" customHeight="1">
      <c r="A133" s="2">
        <f t="shared" si="4"/>
        <v>114</v>
      </c>
      <c r="B133" s="2"/>
      <c r="C133" s="2"/>
      <c r="D133" s="2"/>
      <c r="E133" s="12"/>
      <c r="F133" s="1"/>
      <c r="H133" s="2"/>
      <c r="J133" s="1"/>
      <c r="L133" s="1"/>
    </row>
    <row r="134" spans="1:12" ht="33.75" customHeight="1">
      <c r="A134" s="2">
        <f t="shared" si="4"/>
        <v>115</v>
      </c>
      <c r="B134" s="2"/>
      <c r="C134" s="2"/>
      <c r="D134" s="2"/>
      <c r="E134" s="12"/>
      <c r="F134" s="1"/>
      <c r="H134" s="2"/>
      <c r="J134" s="1"/>
      <c r="L134" s="1"/>
    </row>
    <row r="135" spans="1:12" ht="33.75" customHeight="1">
      <c r="A135" s="2">
        <f t="shared" si="4"/>
        <v>116</v>
      </c>
      <c r="B135" s="2"/>
      <c r="C135" s="2"/>
      <c r="D135" s="2"/>
      <c r="E135" s="12"/>
      <c r="F135" s="1"/>
      <c r="H135" s="2"/>
      <c r="J135" s="1"/>
      <c r="L135" s="1"/>
    </row>
    <row r="136" spans="1:12" ht="33.75" customHeight="1">
      <c r="A136" s="2">
        <f t="shared" si="4"/>
        <v>117</v>
      </c>
      <c r="B136" s="2"/>
      <c r="C136" s="2"/>
      <c r="D136" s="2"/>
      <c r="E136" s="12"/>
      <c r="F136" s="1"/>
      <c r="H136" s="2"/>
      <c r="J136" s="1"/>
      <c r="L136" s="1"/>
    </row>
    <row r="137" spans="1:12" ht="33.75" customHeight="1">
      <c r="A137" s="2">
        <f t="shared" si="4"/>
        <v>118</v>
      </c>
      <c r="B137" s="2"/>
      <c r="C137" s="2"/>
      <c r="D137" s="2"/>
      <c r="E137" s="12"/>
      <c r="F137" s="1"/>
      <c r="H137" s="2"/>
      <c r="J137" s="1"/>
      <c r="L137" s="1"/>
    </row>
    <row r="138" spans="1:12" ht="33.75" customHeight="1">
      <c r="A138" s="2">
        <f t="shared" si="4"/>
        <v>119</v>
      </c>
      <c r="B138" s="2"/>
      <c r="C138" s="2"/>
      <c r="D138" s="2"/>
      <c r="E138" s="12"/>
      <c r="F138" s="1"/>
      <c r="H138" s="2"/>
      <c r="J138" s="1"/>
      <c r="L138" s="1"/>
    </row>
    <row r="139" spans="1:12" ht="33.75" customHeight="1">
      <c r="A139" s="2">
        <f t="shared" si="4"/>
        <v>120</v>
      </c>
      <c r="B139" s="2"/>
      <c r="C139" s="2"/>
      <c r="D139" s="2"/>
      <c r="E139" s="12"/>
      <c r="F139" s="1"/>
      <c r="H139" s="2"/>
      <c r="J139" s="1"/>
      <c r="L139" s="1"/>
    </row>
    <row r="140" spans="1:12" ht="33.75" customHeight="1">
      <c r="A140" s="2">
        <f t="shared" si="4"/>
        <v>121</v>
      </c>
      <c r="B140" s="2"/>
      <c r="C140" s="2"/>
      <c r="D140" s="2"/>
      <c r="E140" s="12"/>
      <c r="F140" s="1"/>
      <c r="H140" s="2"/>
      <c r="J140" s="1"/>
      <c r="L140" s="1"/>
    </row>
    <row r="141" spans="1:12" ht="33.75" customHeight="1">
      <c r="A141" s="2">
        <f t="shared" si="4"/>
        <v>122</v>
      </c>
      <c r="B141" s="2"/>
      <c r="C141" s="2"/>
      <c r="D141" s="2"/>
      <c r="E141" s="12"/>
      <c r="F141" s="1"/>
      <c r="H141" s="2"/>
      <c r="J141" s="1"/>
      <c r="L141" s="1"/>
    </row>
    <row r="142" spans="1:12" ht="33.75" customHeight="1">
      <c r="A142" s="2">
        <f t="shared" si="4"/>
        <v>123</v>
      </c>
      <c r="B142" s="2"/>
      <c r="C142" s="2"/>
      <c r="D142" s="2"/>
      <c r="E142" s="12"/>
      <c r="F142" s="1"/>
      <c r="H142" s="2"/>
      <c r="J142" s="1"/>
      <c r="L142" s="1"/>
    </row>
    <row r="143" spans="1:12" ht="33.75" customHeight="1">
      <c r="A143" s="2">
        <f t="shared" si="4"/>
        <v>124</v>
      </c>
      <c r="B143" s="2"/>
      <c r="C143" s="2"/>
      <c r="D143" s="2"/>
      <c r="E143" s="12"/>
      <c r="F143" s="1"/>
      <c r="H143" s="2"/>
      <c r="J143" s="1"/>
      <c r="L143" s="1"/>
    </row>
    <row r="144" spans="1:12" ht="33.75" customHeight="1">
      <c r="A144" s="2">
        <f t="shared" si="4"/>
        <v>125</v>
      </c>
      <c r="B144" s="2"/>
      <c r="C144" s="2"/>
      <c r="D144" s="2"/>
      <c r="E144" s="12"/>
      <c r="F144" s="1"/>
      <c r="H144" s="2"/>
      <c r="J144" s="1"/>
      <c r="L144" s="1"/>
    </row>
    <row r="145" spans="1:12" ht="86.25" customHeight="1">
      <c r="A145" s="74" t="s">
        <v>11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15"/>
      <c r="L145" s="15"/>
    </row>
    <row r="146" spans="1:12" ht="37.5" customHeight="1">
      <c r="A146" s="3" t="s">
        <v>2</v>
      </c>
      <c r="B146" s="3"/>
      <c r="C146" s="7"/>
      <c r="D146" s="6"/>
      <c r="E146" s="6"/>
      <c r="F146" s="5"/>
      <c r="G146" s="8"/>
      <c r="H146" s="16" t="s">
        <v>13</v>
      </c>
      <c r="I146" s="8"/>
      <c r="J146" s="8"/>
      <c r="K146" s="8"/>
      <c r="L146" s="14" t="s">
        <v>12</v>
      </c>
    </row>
    <row r="148" spans="1:12" s="11" customFormat="1" ht="28.5" customHeight="1">
      <c r="A148" s="10" t="s">
        <v>0</v>
      </c>
      <c r="B148" s="17" t="s">
        <v>14</v>
      </c>
      <c r="C148" s="17" t="s">
        <v>10</v>
      </c>
      <c r="D148" s="10" t="s">
        <v>8</v>
      </c>
      <c r="E148" s="13"/>
      <c r="F148" s="10" t="s">
        <v>5</v>
      </c>
      <c r="H148" s="10" t="s">
        <v>6</v>
      </c>
      <c r="J148" s="18" t="s">
        <v>7</v>
      </c>
      <c r="L148" s="10" t="s">
        <v>9</v>
      </c>
    </row>
    <row r="149" spans="1:12" ht="33.75" customHeight="1">
      <c r="A149" s="2">
        <v>126</v>
      </c>
      <c r="B149" s="2"/>
      <c r="C149" s="2"/>
      <c r="D149" s="2"/>
      <c r="E149" s="12"/>
      <c r="F149" s="1"/>
      <c r="H149" s="2"/>
      <c r="J149" s="1"/>
      <c r="L149" s="1"/>
    </row>
    <row r="150" spans="1:12" ht="33.75" customHeight="1">
      <c r="A150" s="2">
        <f>+A149+1</f>
        <v>127</v>
      </c>
      <c r="B150" s="2"/>
      <c r="C150" s="2"/>
      <c r="D150" s="2"/>
      <c r="E150" s="12"/>
      <c r="F150" s="1"/>
      <c r="H150" s="2"/>
      <c r="J150" s="1"/>
      <c r="L150" s="1"/>
    </row>
    <row r="151" spans="1:12" ht="33.75" customHeight="1">
      <c r="A151" s="2">
        <f t="shared" ref="A151:A173" si="5">+A150+1</f>
        <v>128</v>
      </c>
      <c r="B151" s="2"/>
      <c r="C151" s="2"/>
      <c r="D151" s="2"/>
      <c r="E151" s="12"/>
      <c r="F151" s="1"/>
      <c r="H151" s="2"/>
      <c r="J151" s="1"/>
      <c r="L151" s="1"/>
    </row>
    <row r="152" spans="1:12" ht="33.75" customHeight="1">
      <c r="A152" s="2">
        <f t="shared" si="5"/>
        <v>129</v>
      </c>
      <c r="B152" s="2"/>
      <c r="C152" s="2"/>
      <c r="D152" s="2"/>
      <c r="E152" s="12"/>
      <c r="F152" s="1"/>
      <c r="H152" s="2"/>
      <c r="J152" s="1"/>
      <c r="L152" s="1"/>
    </row>
    <row r="153" spans="1:12" ht="33.75" customHeight="1">
      <c r="A153" s="2">
        <f t="shared" si="5"/>
        <v>130</v>
      </c>
      <c r="B153" s="2"/>
      <c r="C153" s="2"/>
      <c r="D153" s="2"/>
      <c r="E153" s="12"/>
      <c r="F153" s="1"/>
      <c r="H153" s="2"/>
      <c r="J153" s="1"/>
      <c r="L153" s="1"/>
    </row>
    <row r="154" spans="1:12" ht="33.75" customHeight="1">
      <c r="A154" s="2">
        <f t="shared" si="5"/>
        <v>131</v>
      </c>
      <c r="B154" s="2"/>
      <c r="C154" s="2"/>
      <c r="D154" s="2"/>
      <c r="E154" s="12"/>
      <c r="F154" s="1"/>
      <c r="H154" s="2"/>
      <c r="J154" s="1"/>
      <c r="L154" s="1"/>
    </row>
    <row r="155" spans="1:12" ht="33.75" customHeight="1">
      <c r="A155" s="2">
        <f t="shared" si="5"/>
        <v>132</v>
      </c>
      <c r="B155" s="2"/>
      <c r="C155" s="2"/>
      <c r="D155" s="2"/>
      <c r="E155" s="12"/>
      <c r="F155" s="1"/>
      <c r="H155" s="2"/>
      <c r="J155" s="1"/>
      <c r="L155" s="1"/>
    </row>
    <row r="156" spans="1:12" ht="33.75" customHeight="1">
      <c r="A156" s="2">
        <f t="shared" si="5"/>
        <v>133</v>
      </c>
      <c r="B156" s="2"/>
      <c r="C156" s="2"/>
      <c r="D156" s="2"/>
      <c r="E156" s="12"/>
      <c r="F156" s="1"/>
      <c r="H156" s="2"/>
      <c r="J156" s="1"/>
      <c r="L156" s="1"/>
    </row>
    <row r="157" spans="1:12" ht="33.75" customHeight="1">
      <c r="A157" s="2">
        <f t="shared" si="5"/>
        <v>134</v>
      </c>
      <c r="B157" s="2"/>
      <c r="C157" s="2"/>
      <c r="D157" s="2"/>
      <c r="E157" s="12"/>
      <c r="F157" s="1"/>
      <c r="H157" s="2"/>
      <c r="J157" s="1"/>
      <c r="L157" s="1"/>
    </row>
    <row r="158" spans="1:12" ht="33.75" customHeight="1">
      <c r="A158" s="2">
        <f t="shared" si="5"/>
        <v>135</v>
      </c>
      <c r="B158" s="2"/>
      <c r="C158" s="2"/>
      <c r="D158" s="2"/>
      <c r="E158" s="12"/>
      <c r="F158" s="1"/>
      <c r="H158" s="2"/>
      <c r="J158" s="1"/>
      <c r="L158" s="1"/>
    </row>
    <row r="159" spans="1:12" ht="33.75" customHeight="1">
      <c r="A159" s="2">
        <f t="shared" si="5"/>
        <v>136</v>
      </c>
      <c r="B159" s="2"/>
      <c r="C159" s="2"/>
      <c r="D159" s="2"/>
      <c r="E159" s="12"/>
      <c r="F159" s="1"/>
      <c r="H159" s="2"/>
      <c r="J159" s="1"/>
      <c r="L159" s="1"/>
    </row>
    <row r="160" spans="1:12" ht="33.75" customHeight="1">
      <c r="A160" s="2">
        <f t="shared" si="5"/>
        <v>137</v>
      </c>
      <c r="B160" s="2"/>
      <c r="C160" s="2"/>
      <c r="D160" s="2"/>
      <c r="E160" s="12"/>
      <c r="F160" s="1"/>
      <c r="H160" s="2"/>
      <c r="J160" s="1"/>
      <c r="L160" s="1"/>
    </row>
    <row r="161" spans="1:12" ht="33.75" customHeight="1">
      <c r="A161" s="2">
        <f t="shared" si="5"/>
        <v>138</v>
      </c>
      <c r="B161" s="2"/>
      <c r="C161" s="2"/>
      <c r="D161" s="2"/>
      <c r="E161" s="12"/>
      <c r="F161" s="1"/>
      <c r="H161" s="2"/>
      <c r="J161" s="1"/>
      <c r="L161" s="1"/>
    </row>
    <row r="162" spans="1:12" ht="33.75" customHeight="1">
      <c r="A162" s="2">
        <f t="shared" si="5"/>
        <v>139</v>
      </c>
      <c r="B162" s="2"/>
      <c r="C162" s="2"/>
      <c r="D162" s="2"/>
      <c r="E162" s="12"/>
      <c r="F162" s="1"/>
      <c r="H162" s="2"/>
      <c r="J162" s="1"/>
      <c r="L162" s="1"/>
    </row>
    <row r="163" spans="1:12" ht="33.75" customHeight="1">
      <c r="A163" s="2">
        <f t="shared" si="5"/>
        <v>140</v>
      </c>
      <c r="B163" s="2"/>
      <c r="C163" s="2"/>
      <c r="D163" s="2"/>
      <c r="E163" s="12"/>
      <c r="F163" s="1"/>
      <c r="H163" s="2"/>
      <c r="J163" s="1"/>
      <c r="L163" s="1"/>
    </row>
    <row r="164" spans="1:12" ht="33.75" customHeight="1">
      <c r="A164" s="2">
        <f t="shared" si="5"/>
        <v>141</v>
      </c>
      <c r="B164" s="2"/>
      <c r="C164" s="2"/>
      <c r="D164" s="2"/>
      <c r="E164" s="12"/>
      <c r="F164" s="1"/>
      <c r="H164" s="2"/>
      <c r="J164" s="1"/>
      <c r="L164" s="1"/>
    </row>
    <row r="165" spans="1:12" ht="33.75" customHeight="1">
      <c r="A165" s="2">
        <f t="shared" si="5"/>
        <v>142</v>
      </c>
      <c r="B165" s="2"/>
      <c r="C165" s="2"/>
      <c r="D165" s="2"/>
      <c r="E165" s="12"/>
      <c r="F165" s="1"/>
      <c r="H165" s="2"/>
      <c r="J165" s="1"/>
      <c r="L165" s="1"/>
    </row>
    <row r="166" spans="1:12" ht="33.75" customHeight="1">
      <c r="A166" s="2">
        <f t="shared" si="5"/>
        <v>143</v>
      </c>
      <c r="B166" s="2"/>
      <c r="C166" s="2"/>
      <c r="D166" s="2"/>
      <c r="E166" s="12"/>
      <c r="F166" s="1"/>
      <c r="H166" s="2"/>
      <c r="J166" s="1"/>
      <c r="L166" s="1"/>
    </row>
    <row r="167" spans="1:12" ht="33.75" customHeight="1">
      <c r="A167" s="2">
        <f t="shared" si="5"/>
        <v>144</v>
      </c>
      <c r="B167" s="2"/>
      <c r="C167" s="2"/>
      <c r="D167" s="2"/>
      <c r="E167" s="12"/>
      <c r="F167" s="1"/>
      <c r="H167" s="2"/>
      <c r="J167" s="1"/>
      <c r="L167" s="1"/>
    </row>
    <row r="168" spans="1:12" ht="33.75" customHeight="1">
      <c r="A168" s="2">
        <f t="shared" si="5"/>
        <v>145</v>
      </c>
      <c r="B168" s="2"/>
      <c r="C168" s="2"/>
      <c r="D168" s="2"/>
      <c r="E168" s="12"/>
      <c r="F168" s="1"/>
      <c r="H168" s="2"/>
      <c r="J168" s="1"/>
      <c r="L168" s="1"/>
    </row>
    <row r="169" spans="1:12" ht="33.75" customHeight="1">
      <c r="A169" s="2">
        <f t="shared" si="5"/>
        <v>146</v>
      </c>
      <c r="B169" s="2"/>
      <c r="C169" s="2"/>
      <c r="D169" s="2"/>
      <c r="E169" s="12"/>
      <c r="F169" s="1"/>
      <c r="H169" s="2"/>
      <c r="J169" s="1"/>
      <c r="L169" s="1"/>
    </row>
    <row r="170" spans="1:12" ht="33.75" customHeight="1">
      <c r="A170" s="2">
        <f t="shared" si="5"/>
        <v>147</v>
      </c>
      <c r="B170" s="2"/>
      <c r="C170" s="2"/>
      <c r="D170" s="2"/>
      <c r="E170" s="12"/>
      <c r="F170" s="1"/>
      <c r="H170" s="2"/>
      <c r="J170" s="1"/>
      <c r="L170" s="1"/>
    </row>
    <row r="171" spans="1:12" ht="33.75" customHeight="1">
      <c r="A171" s="2">
        <f t="shared" si="5"/>
        <v>148</v>
      </c>
      <c r="B171" s="2"/>
      <c r="C171" s="2"/>
      <c r="D171" s="2"/>
      <c r="E171" s="12"/>
      <c r="F171" s="1"/>
      <c r="H171" s="2"/>
      <c r="J171" s="1"/>
      <c r="L171" s="1"/>
    </row>
    <row r="172" spans="1:12" ht="33.75" customHeight="1">
      <c r="A172" s="2">
        <f t="shared" si="5"/>
        <v>149</v>
      </c>
      <c r="B172" s="2"/>
      <c r="C172" s="2"/>
      <c r="D172" s="2"/>
      <c r="E172" s="12"/>
      <c r="F172" s="1"/>
      <c r="H172" s="2"/>
      <c r="J172" s="1"/>
      <c r="L172" s="1"/>
    </row>
    <row r="173" spans="1:12" ht="33.75" customHeight="1">
      <c r="A173" s="2">
        <f t="shared" si="5"/>
        <v>150</v>
      </c>
      <c r="B173" s="2"/>
      <c r="C173" s="2"/>
      <c r="D173" s="2"/>
      <c r="E173" s="12"/>
      <c r="F173" s="1"/>
      <c r="H173" s="2"/>
      <c r="J173" s="1"/>
      <c r="L173" s="1"/>
    </row>
    <row r="174" spans="1:12" ht="86.25" customHeight="1">
      <c r="A174" s="74" t="s">
        <v>11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15"/>
      <c r="L174" s="15"/>
    </row>
    <row r="175" spans="1:12" ht="37.5" customHeight="1">
      <c r="A175" s="3" t="s">
        <v>2</v>
      </c>
      <c r="B175" s="3"/>
      <c r="C175" s="7"/>
      <c r="D175" s="6"/>
      <c r="E175" s="6"/>
      <c r="F175" s="5"/>
      <c r="G175" s="8"/>
      <c r="H175" s="16" t="s">
        <v>13</v>
      </c>
      <c r="I175" s="8"/>
      <c r="J175" s="8"/>
      <c r="K175" s="8"/>
      <c r="L175" s="14" t="s">
        <v>12</v>
      </c>
    </row>
    <row r="177" spans="1:12" s="11" customFormat="1" ht="28.5" customHeight="1">
      <c r="A177" s="10" t="s">
        <v>0</v>
      </c>
      <c r="B177" s="17" t="s">
        <v>14</v>
      </c>
      <c r="C177" s="17" t="s">
        <v>10</v>
      </c>
      <c r="D177" s="10" t="s">
        <v>8</v>
      </c>
      <c r="E177" s="13"/>
      <c r="F177" s="10" t="s">
        <v>5</v>
      </c>
      <c r="H177" s="10" t="s">
        <v>6</v>
      </c>
      <c r="J177" s="18" t="s">
        <v>7</v>
      </c>
      <c r="L177" s="10" t="s">
        <v>9</v>
      </c>
    </row>
    <row r="178" spans="1:12" ht="33.75" customHeight="1">
      <c r="A178" s="2">
        <v>151</v>
      </c>
      <c r="B178" s="2"/>
      <c r="C178" s="2"/>
      <c r="D178" s="2"/>
      <c r="E178" s="12"/>
      <c r="F178" s="1"/>
      <c r="H178" s="2"/>
      <c r="J178" s="1"/>
      <c r="L178" s="1"/>
    </row>
    <row r="179" spans="1:12" ht="33.75" customHeight="1">
      <c r="A179" s="2">
        <f>+A178+1</f>
        <v>152</v>
      </c>
      <c r="B179" s="2"/>
      <c r="C179" s="2"/>
      <c r="D179" s="2"/>
      <c r="E179" s="12"/>
      <c r="F179" s="1"/>
      <c r="H179" s="2"/>
      <c r="J179" s="1"/>
      <c r="L179" s="1"/>
    </row>
    <row r="180" spans="1:12" ht="33.75" customHeight="1">
      <c r="A180" s="2">
        <f t="shared" ref="A180:A202" si="6">+A179+1</f>
        <v>153</v>
      </c>
      <c r="B180" s="2"/>
      <c r="C180" s="2"/>
      <c r="D180" s="2"/>
      <c r="E180" s="12"/>
      <c r="F180" s="1"/>
      <c r="H180" s="2"/>
      <c r="J180" s="1"/>
      <c r="L180" s="1"/>
    </row>
    <row r="181" spans="1:12" ht="33.75" customHeight="1">
      <c r="A181" s="2">
        <f t="shared" si="6"/>
        <v>154</v>
      </c>
      <c r="B181" s="2"/>
      <c r="C181" s="2"/>
      <c r="D181" s="2"/>
      <c r="E181" s="12"/>
      <c r="F181" s="1"/>
      <c r="H181" s="2"/>
      <c r="J181" s="1"/>
      <c r="L181" s="1"/>
    </row>
    <row r="182" spans="1:12" ht="33.75" customHeight="1">
      <c r="A182" s="2">
        <f t="shared" si="6"/>
        <v>155</v>
      </c>
      <c r="B182" s="2"/>
      <c r="C182" s="2"/>
      <c r="D182" s="2"/>
      <c r="E182" s="12"/>
      <c r="F182" s="1"/>
      <c r="H182" s="2"/>
      <c r="J182" s="1"/>
      <c r="L182" s="1"/>
    </row>
    <row r="183" spans="1:12" ht="33.75" customHeight="1">
      <c r="A183" s="2">
        <f t="shared" si="6"/>
        <v>156</v>
      </c>
      <c r="B183" s="2"/>
      <c r="C183" s="2"/>
      <c r="D183" s="2"/>
      <c r="E183" s="12"/>
      <c r="F183" s="1"/>
      <c r="H183" s="2"/>
      <c r="J183" s="1"/>
      <c r="L183" s="1"/>
    </row>
    <row r="184" spans="1:12" ht="33.75" customHeight="1">
      <c r="A184" s="2">
        <f t="shared" si="6"/>
        <v>157</v>
      </c>
      <c r="B184" s="2"/>
      <c r="C184" s="2"/>
      <c r="D184" s="2"/>
      <c r="E184" s="12"/>
      <c r="F184" s="1"/>
      <c r="H184" s="2"/>
      <c r="J184" s="1"/>
      <c r="L184" s="1"/>
    </row>
    <row r="185" spans="1:12" ht="33.75" customHeight="1">
      <c r="A185" s="2">
        <f t="shared" si="6"/>
        <v>158</v>
      </c>
      <c r="B185" s="2"/>
      <c r="C185" s="2"/>
      <c r="D185" s="2"/>
      <c r="E185" s="12"/>
      <c r="F185" s="1"/>
      <c r="H185" s="2"/>
      <c r="J185" s="1"/>
      <c r="L185" s="1"/>
    </row>
    <row r="186" spans="1:12" ht="33.75" customHeight="1">
      <c r="A186" s="2">
        <f t="shared" si="6"/>
        <v>159</v>
      </c>
      <c r="B186" s="2"/>
      <c r="C186" s="2"/>
      <c r="D186" s="2"/>
      <c r="E186" s="12"/>
      <c r="F186" s="1"/>
      <c r="H186" s="2"/>
      <c r="J186" s="1"/>
      <c r="L186" s="1"/>
    </row>
    <row r="187" spans="1:12" ht="33.75" customHeight="1">
      <c r="A187" s="2">
        <f t="shared" si="6"/>
        <v>160</v>
      </c>
      <c r="B187" s="2"/>
      <c r="C187" s="2"/>
      <c r="D187" s="2"/>
      <c r="E187" s="12"/>
      <c r="F187" s="1"/>
      <c r="H187" s="2"/>
      <c r="J187" s="1"/>
      <c r="L187" s="1"/>
    </row>
    <row r="188" spans="1:12" ht="33.75" customHeight="1">
      <c r="A188" s="2">
        <f t="shared" si="6"/>
        <v>161</v>
      </c>
      <c r="B188" s="2"/>
      <c r="C188" s="2"/>
      <c r="D188" s="2"/>
      <c r="E188" s="12"/>
      <c r="F188" s="1"/>
      <c r="H188" s="2"/>
      <c r="J188" s="1"/>
      <c r="L188" s="1"/>
    </row>
    <row r="189" spans="1:12" ht="33.75" customHeight="1">
      <c r="A189" s="2">
        <f t="shared" si="6"/>
        <v>162</v>
      </c>
      <c r="B189" s="2"/>
      <c r="C189" s="2"/>
      <c r="D189" s="2"/>
      <c r="E189" s="12"/>
      <c r="F189" s="1"/>
      <c r="H189" s="2"/>
      <c r="J189" s="1"/>
      <c r="L189" s="1"/>
    </row>
    <row r="190" spans="1:12" ht="33.75" customHeight="1">
      <c r="A190" s="2">
        <f t="shared" si="6"/>
        <v>163</v>
      </c>
      <c r="B190" s="2"/>
      <c r="C190" s="2"/>
      <c r="D190" s="2"/>
      <c r="E190" s="12"/>
      <c r="F190" s="1"/>
      <c r="H190" s="2"/>
      <c r="J190" s="1"/>
      <c r="L190" s="1"/>
    </row>
    <row r="191" spans="1:12" ht="33.75" customHeight="1">
      <c r="A191" s="2">
        <f t="shared" si="6"/>
        <v>164</v>
      </c>
      <c r="B191" s="2"/>
      <c r="C191" s="2"/>
      <c r="D191" s="2"/>
      <c r="E191" s="12"/>
      <c r="F191" s="1"/>
      <c r="H191" s="2"/>
      <c r="J191" s="1"/>
      <c r="L191" s="1"/>
    </row>
    <row r="192" spans="1:12" ht="33.75" customHeight="1">
      <c r="A192" s="2">
        <f t="shared" si="6"/>
        <v>165</v>
      </c>
      <c r="B192" s="2"/>
      <c r="C192" s="2"/>
      <c r="D192" s="2"/>
      <c r="E192" s="12"/>
      <c r="F192" s="1"/>
      <c r="H192" s="2"/>
      <c r="J192" s="1"/>
      <c r="L192" s="1"/>
    </row>
    <row r="193" spans="1:12" ht="33.75" customHeight="1">
      <c r="A193" s="2">
        <f t="shared" si="6"/>
        <v>166</v>
      </c>
      <c r="B193" s="2"/>
      <c r="C193" s="2"/>
      <c r="D193" s="2"/>
      <c r="E193" s="12"/>
      <c r="F193" s="1"/>
      <c r="H193" s="2"/>
      <c r="J193" s="1"/>
      <c r="L193" s="1"/>
    </row>
    <row r="194" spans="1:12" ht="33.75" customHeight="1">
      <c r="A194" s="2">
        <f t="shared" si="6"/>
        <v>167</v>
      </c>
      <c r="B194" s="2"/>
      <c r="C194" s="2"/>
      <c r="D194" s="2"/>
      <c r="E194" s="12"/>
      <c r="F194" s="1"/>
      <c r="H194" s="2"/>
      <c r="J194" s="1"/>
      <c r="L194" s="1"/>
    </row>
    <row r="195" spans="1:12" ht="33.75" customHeight="1">
      <c r="A195" s="2">
        <f t="shared" si="6"/>
        <v>168</v>
      </c>
      <c r="B195" s="2"/>
      <c r="C195" s="2"/>
      <c r="D195" s="2"/>
      <c r="E195" s="12"/>
      <c r="F195" s="1"/>
      <c r="H195" s="2"/>
      <c r="J195" s="1"/>
      <c r="L195" s="1"/>
    </row>
    <row r="196" spans="1:12" ht="33.75" customHeight="1">
      <c r="A196" s="2">
        <f t="shared" si="6"/>
        <v>169</v>
      </c>
      <c r="B196" s="2"/>
      <c r="C196" s="2"/>
      <c r="D196" s="2"/>
      <c r="E196" s="12"/>
      <c r="F196" s="1"/>
      <c r="H196" s="2"/>
      <c r="J196" s="1"/>
      <c r="L196" s="1"/>
    </row>
    <row r="197" spans="1:12" ht="33.75" customHeight="1">
      <c r="A197" s="2">
        <f t="shared" si="6"/>
        <v>170</v>
      </c>
      <c r="B197" s="2"/>
      <c r="C197" s="2"/>
      <c r="D197" s="2"/>
      <c r="E197" s="12"/>
      <c r="F197" s="1"/>
      <c r="H197" s="2"/>
      <c r="J197" s="1"/>
      <c r="L197" s="1"/>
    </row>
    <row r="198" spans="1:12" ht="33.75" customHeight="1">
      <c r="A198" s="2">
        <f t="shared" si="6"/>
        <v>171</v>
      </c>
      <c r="B198" s="2"/>
      <c r="C198" s="2"/>
      <c r="D198" s="2"/>
      <c r="E198" s="12"/>
      <c r="F198" s="1"/>
      <c r="H198" s="2"/>
      <c r="J198" s="1"/>
      <c r="L198" s="1"/>
    </row>
    <row r="199" spans="1:12" ht="33.75" customHeight="1">
      <c r="A199" s="2">
        <f t="shared" si="6"/>
        <v>172</v>
      </c>
      <c r="B199" s="2"/>
      <c r="C199" s="2"/>
      <c r="D199" s="2"/>
      <c r="E199" s="12"/>
      <c r="F199" s="1"/>
      <c r="H199" s="2"/>
      <c r="J199" s="1"/>
      <c r="L199" s="1"/>
    </row>
    <row r="200" spans="1:12" ht="33.75" customHeight="1">
      <c r="A200" s="2">
        <f t="shared" si="6"/>
        <v>173</v>
      </c>
      <c r="B200" s="2"/>
      <c r="C200" s="2"/>
      <c r="D200" s="2"/>
      <c r="E200" s="12"/>
      <c r="F200" s="1"/>
      <c r="H200" s="2"/>
      <c r="J200" s="1"/>
      <c r="L200" s="1"/>
    </row>
    <row r="201" spans="1:12" ht="33.75" customHeight="1">
      <c r="A201" s="2">
        <f t="shared" si="6"/>
        <v>174</v>
      </c>
      <c r="B201" s="2"/>
      <c r="C201" s="2"/>
      <c r="D201" s="2"/>
      <c r="E201" s="12"/>
      <c r="F201" s="1"/>
      <c r="H201" s="2"/>
      <c r="J201" s="1"/>
      <c r="L201" s="1"/>
    </row>
    <row r="202" spans="1:12" ht="33.75" customHeight="1">
      <c r="A202" s="2">
        <f t="shared" si="6"/>
        <v>175</v>
      </c>
      <c r="B202" s="2"/>
      <c r="C202" s="2"/>
      <c r="D202" s="2"/>
      <c r="E202" s="12"/>
      <c r="F202" s="1"/>
      <c r="H202" s="2"/>
      <c r="J202" s="1"/>
      <c r="L202" s="1"/>
    </row>
    <row r="203" spans="1:12" ht="86.25" customHeight="1">
      <c r="A203" s="74" t="s">
        <v>11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15"/>
      <c r="L203" s="15"/>
    </row>
    <row r="204" spans="1:12" ht="37.5" customHeight="1">
      <c r="A204" s="3" t="s">
        <v>2</v>
      </c>
      <c r="B204" s="3"/>
      <c r="C204" s="7"/>
      <c r="D204" s="6"/>
      <c r="E204" s="6"/>
      <c r="F204" s="5"/>
      <c r="G204" s="8"/>
      <c r="H204" s="16" t="s">
        <v>13</v>
      </c>
      <c r="I204" s="8"/>
      <c r="J204" s="8"/>
      <c r="K204" s="8"/>
      <c r="L204" s="14" t="s">
        <v>12</v>
      </c>
    </row>
    <row r="206" spans="1:12" s="11" customFormat="1" ht="28.5" customHeight="1">
      <c r="A206" s="10" t="s">
        <v>0</v>
      </c>
      <c r="B206" s="17" t="s">
        <v>14</v>
      </c>
      <c r="C206" s="17" t="s">
        <v>10</v>
      </c>
      <c r="D206" s="10" t="s">
        <v>8</v>
      </c>
      <c r="E206" s="13"/>
      <c r="F206" s="10" t="s">
        <v>5</v>
      </c>
      <c r="H206" s="10" t="s">
        <v>6</v>
      </c>
      <c r="J206" s="18" t="s">
        <v>7</v>
      </c>
      <c r="L206" s="10" t="s">
        <v>9</v>
      </c>
    </row>
    <row r="207" spans="1:12" ht="33.75" customHeight="1">
      <c r="A207" s="2">
        <v>176</v>
      </c>
      <c r="B207" s="2"/>
      <c r="C207" s="2"/>
      <c r="D207" s="2"/>
      <c r="E207" s="12"/>
      <c r="F207" s="1"/>
      <c r="H207" s="2"/>
      <c r="J207" s="1"/>
      <c r="L207" s="1"/>
    </row>
    <row r="208" spans="1:12" ht="33.75" customHeight="1">
      <c r="A208" s="2">
        <f>+A207+1</f>
        <v>177</v>
      </c>
      <c r="B208" s="2"/>
      <c r="C208" s="2"/>
      <c r="D208" s="2"/>
      <c r="E208" s="12"/>
      <c r="F208" s="1"/>
      <c r="H208" s="2"/>
      <c r="J208" s="1"/>
      <c r="L208" s="1"/>
    </row>
    <row r="209" spans="1:12" ht="33.75" customHeight="1">
      <c r="A209" s="2">
        <f t="shared" ref="A209:A231" si="7">+A208+1</f>
        <v>178</v>
      </c>
      <c r="B209" s="2"/>
      <c r="C209" s="2"/>
      <c r="D209" s="2"/>
      <c r="E209" s="12"/>
      <c r="F209" s="1"/>
      <c r="H209" s="2"/>
      <c r="J209" s="1"/>
      <c r="L209" s="1"/>
    </row>
    <row r="210" spans="1:12" ht="33.75" customHeight="1">
      <c r="A210" s="2">
        <f t="shared" si="7"/>
        <v>179</v>
      </c>
      <c r="B210" s="2"/>
      <c r="C210" s="2"/>
      <c r="D210" s="2"/>
      <c r="E210" s="12"/>
      <c r="F210" s="1"/>
      <c r="H210" s="2"/>
      <c r="J210" s="1"/>
      <c r="L210" s="1"/>
    </row>
    <row r="211" spans="1:12" ht="33.75" customHeight="1">
      <c r="A211" s="2">
        <f t="shared" si="7"/>
        <v>180</v>
      </c>
      <c r="B211" s="2"/>
      <c r="C211" s="2"/>
      <c r="D211" s="2"/>
      <c r="E211" s="12"/>
      <c r="F211" s="1"/>
      <c r="H211" s="2"/>
      <c r="J211" s="1"/>
      <c r="L211" s="1"/>
    </row>
    <row r="212" spans="1:12" ht="33.75" customHeight="1">
      <c r="A212" s="2">
        <f t="shared" si="7"/>
        <v>181</v>
      </c>
      <c r="B212" s="2"/>
      <c r="C212" s="2"/>
      <c r="D212" s="2"/>
      <c r="E212" s="12"/>
      <c r="F212" s="1"/>
      <c r="H212" s="2"/>
      <c r="J212" s="1"/>
      <c r="L212" s="1"/>
    </row>
    <row r="213" spans="1:12" ht="33.75" customHeight="1">
      <c r="A213" s="2">
        <f t="shared" si="7"/>
        <v>182</v>
      </c>
      <c r="B213" s="2"/>
      <c r="C213" s="2"/>
      <c r="D213" s="2"/>
      <c r="E213" s="12"/>
      <c r="F213" s="1"/>
      <c r="H213" s="2"/>
      <c r="J213" s="1"/>
      <c r="L213" s="1"/>
    </row>
    <row r="214" spans="1:12" ht="33.75" customHeight="1">
      <c r="A214" s="2">
        <f t="shared" si="7"/>
        <v>183</v>
      </c>
      <c r="B214" s="2"/>
      <c r="C214" s="2"/>
      <c r="D214" s="2"/>
      <c r="E214" s="12"/>
      <c r="F214" s="1"/>
      <c r="H214" s="2"/>
      <c r="J214" s="1"/>
      <c r="L214" s="1"/>
    </row>
    <row r="215" spans="1:12" ht="33.75" customHeight="1">
      <c r="A215" s="2">
        <f t="shared" si="7"/>
        <v>184</v>
      </c>
      <c r="B215" s="2"/>
      <c r="C215" s="2"/>
      <c r="D215" s="2"/>
      <c r="E215" s="12"/>
      <c r="F215" s="1"/>
      <c r="H215" s="2"/>
      <c r="J215" s="1"/>
      <c r="L215" s="1"/>
    </row>
    <row r="216" spans="1:12" ht="33.75" customHeight="1">
      <c r="A216" s="2">
        <f t="shared" si="7"/>
        <v>185</v>
      </c>
      <c r="B216" s="2"/>
      <c r="C216" s="2"/>
      <c r="D216" s="2"/>
      <c r="E216" s="12"/>
      <c r="F216" s="1"/>
      <c r="H216" s="2"/>
      <c r="J216" s="1"/>
      <c r="L216" s="1"/>
    </row>
    <row r="217" spans="1:12" ht="33.75" customHeight="1">
      <c r="A217" s="2">
        <f t="shared" si="7"/>
        <v>186</v>
      </c>
      <c r="B217" s="2"/>
      <c r="C217" s="2"/>
      <c r="D217" s="2"/>
      <c r="E217" s="12"/>
      <c r="F217" s="1"/>
      <c r="H217" s="2"/>
      <c r="J217" s="1"/>
      <c r="L217" s="1"/>
    </row>
    <row r="218" spans="1:12" ht="33.75" customHeight="1">
      <c r="A218" s="2">
        <f t="shared" si="7"/>
        <v>187</v>
      </c>
      <c r="B218" s="2"/>
      <c r="C218" s="2"/>
      <c r="D218" s="2"/>
      <c r="E218" s="12"/>
      <c r="F218" s="1"/>
      <c r="H218" s="2"/>
      <c r="J218" s="1"/>
      <c r="L218" s="1"/>
    </row>
    <row r="219" spans="1:12" ht="33.75" customHeight="1">
      <c r="A219" s="2">
        <f t="shared" si="7"/>
        <v>188</v>
      </c>
      <c r="B219" s="2"/>
      <c r="C219" s="2"/>
      <c r="D219" s="2"/>
      <c r="E219" s="12"/>
      <c r="F219" s="1"/>
      <c r="H219" s="2"/>
      <c r="J219" s="1"/>
      <c r="L219" s="1"/>
    </row>
    <row r="220" spans="1:12" ht="33.75" customHeight="1">
      <c r="A220" s="2">
        <f t="shared" si="7"/>
        <v>189</v>
      </c>
      <c r="B220" s="2"/>
      <c r="C220" s="2"/>
      <c r="D220" s="2"/>
      <c r="E220" s="12"/>
      <c r="F220" s="1"/>
      <c r="H220" s="2"/>
      <c r="J220" s="1"/>
      <c r="L220" s="1"/>
    </row>
    <row r="221" spans="1:12" ht="33.75" customHeight="1">
      <c r="A221" s="2">
        <f t="shared" si="7"/>
        <v>190</v>
      </c>
      <c r="B221" s="2"/>
      <c r="C221" s="2"/>
      <c r="D221" s="2"/>
      <c r="E221" s="12"/>
      <c r="F221" s="1"/>
      <c r="H221" s="2"/>
      <c r="J221" s="1"/>
      <c r="L221" s="1"/>
    </row>
    <row r="222" spans="1:12" ht="33.75" customHeight="1">
      <c r="A222" s="2">
        <f t="shared" si="7"/>
        <v>191</v>
      </c>
      <c r="B222" s="2"/>
      <c r="C222" s="2"/>
      <c r="D222" s="2"/>
      <c r="E222" s="12"/>
      <c r="F222" s="1"/>
      <c r="H222" s="2"/>
      <c r="J222" s="1"/>
      <c r="L222" s="1"/>
    </row>
    <row r="223" spans="1:12" ht="33.75" customHeight="1">
      <c r="A223" s="2">
        <f t="shared" si="7"/>
        <v>192</v>
      </c>
      <c r="B223" s="2"/>
      <c r="C223" s="2"/>
      <c r="D223" s="2"/>
      <c r="E223" s="12"/>
      <c r="F223" s="1"/>
      <c r="H223" s="2"/>
      <c r="J223" s="1"/>
      <c r="L223" s="1"/>
    </row>
    <row r="224" spans="1:12" ht="33.75" customHeight="1">
      <c r="A224" s="2">
        <f t="shared" si="7"/>
        <v>193</v>
      </c>
      <c r="B224" s="2"/>
      <c r="C224" s="2"/>
      <c r="D224" s="2"/>
      <c r="E224" s="12"/>
      <c r="F224" s="1"/>
      <c r="H224" s="2"/>
      <c r="J224" s="1"/>
      <c r="L224" s="1"/>
    </row>
    <row r="225" spans="1:12" ht="33.75" customHeight="1">
      <c r="A225" s="2">
        <f t="shared" si="7"/>
        <v>194</v>
      </c>
      <c r="B225" s="2"/>
      <c r="C225" s="2"/>
      <c r="D225" s="2"/>
      <c r="E225" s="12"/>
      <c r="F225" s="1"/>
      <c r="H225" s="2"/>
      <c r="J225" s="1"/>
      <c r="L225" s="1"/>
    </row>
    <row r="226" spans="1:12" ht="33.75" customHeight="1">
      <c r="A226" s="2">
        <f t="shared" si="7"/>
        <v>195</v>
      </c>
      <c r="B226" s="2"/>
      <c r="C226" s="2"/>
      <c r="D226" s="2"/>
      <c r="E226" s="12"/>
      <c r="F226" s="1"/>
      <c r="H226" s="2"/>
      <c r="J226" s="1"/>
      <c r="L226" s="1"/>
    </row>
    <row r="227" spans="1:12" ht="33.75" customHeight="1">
      <c r="A227" s="2">
        <f t="shared" si="7"/>
        <v>196</v>
      </c>
      <c r="B227" s="2"/>
      <c r="C227" s="2"/>
      <c r="D227" s="2"/>
      <c r="E227" s="12"/>
      <c r="F227" s="1"/>
      <c r="H227" s="2"/>
      <c r="J227" s="1"/>
      <c r="L227" s="1"/>
    </row>
    <row r="228" spans="1:12" ht="33.75" customHeight="1">
      <c r="A228" s="2">
        <f t="shared" si="7"/>
        <v>197</v>
      </c>
      <c r="B228" s="2"/>
      <c r="C228" s="2"/>
      <c r="D228" s="2"/>
      <c r="E228" s="12"/>
      <c r="F228" s="1"/>
      <c r="H228" s="2"/>
      <c r="J228" s="1"/>
      <c r="L228" s="1"/>
    </row>
    <row r="229" spans="1:12" ht="33.75" customHeight="1">
      <c r="A229" s="2">
        <f t="shared" si="7"/>
        <v>198</v>
      </c>
      <c r="B229" s="2"/>
      <c r="C229" s="2"/>
      <c r="D229" s="2"/>
      <c r="E229" s="12"/>
      <c r="F229" s="1"/>
      <c r="H229" s="2"/>
      <c r="J229" s="1"/>
      <c r="L229" s="1"/>
    </row>
    <row r="230" spans="1:12" ht="33.75" customHeight="1">
      <c r="A230" s="2">
        <f t="shared" si="7"/>
        <v>199</v>
      </c>
      <c r="B230" s="2"/>
      <c r="C230" s="2"/>
      <c r="D230" s="2"/>
      <c r="E230" s="12"/>
      <c r="F230" s="1"/>
      <c r="H230" s="2"/>
      <c r="J230" s="1"/>
      <c r="L230" s="1"/>
    </row>
    <row r="231" spans="1:12" ht="33.75" customHeight="1">
      <c r="A231" s="2">
        <f t="shared" si="7"/>
        <v>200</v>
      </c>
      <c r="B231" s="2"/>
      <c r="C231" s="2"/>
      <c r="D231" s="2"/>
      <c r="E231" s="12"/>
      <c r="F231" s="1"/>
      <c r="H231" s="2"/>
      <c r="J231" s="1"/>
      <c r="L231" s="1"/>
    </row>
    <row r="232" spans="1:12" ht="86.25" customHeight="1">
      <c r="A232" s="74" t="s">
        <v>11</v>
      </c>
      <c r="B232" s="74"/>
      <c r="C232" s="74"/>
      <c r="D232" s="74"/>
      <c r="E232" s="74"/>
      <c r="F232" s="74"/>
      <c r="G232" s="74"/>
      <c r="H232" s="74"/>
      <c r="I232" s="74"/>
      <c r="J232" s="74"/>
      <c r="K232" s="15"/>
      <c r="L232" s="15"/>
    </row>
  </sheetData>
  <mergeCells count="8">
    <mergeCell ref="A174:J174"/>
    <mergeCell ref="A203:J203"/>
    <mergeCell ref="A232:J232"/>
    <mergeCell ref="A29:J29"/>
    <mergeCell ref="A58:J58"/>
    <mergeCell ref="A87:J87"/>
    <mergeCell ref="A116:J116"/>
    <mergeCell ref="A145:J145"/>
  </mergeCells>
  <pageMargins left="0.19685039370078741" right="0.19685039370078741" top="0.19685039370078741" bottom="0.19685039370078741" header="0" footer="0"/>
  <pageSetup paperSize="9" scale="81" fitToHeight="1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2"/>
  <sheetViews>
    <sheetView workbookViewId="0">
      <selection activeCell="H69" sqref="H69"/>
    </sheetView>
  </sheetViews>
  <sheetFormatPr defaultRowHeight="15"/>
  <cols>
    <col min="2" max="2" width="15.7109375" customWidth="1"/>
    <col min="3" max="3" width="3" customWidth="1"/>
    <col min="5" max="5" width="15.7109375" customWidth="1"/>
    <col min="6" max="6" width="2.85546875" customWidth="1"/>
    <col min="8" max="8" width="15.7109375" customWidth="1"/>
    <col min="9" max="9" width="2.42578125" customWidth="1"/>
    <col min="11" max="11" width="15.7109375" customWidth="1"/>
  </cols>
  <sheetData>
    <row r="1" spans="1:11" ht="37.5" customHeight="1">
      <c r="A1" s="3" t="s">
        <v>2</v>
      </c>
      <c r="C1" s="5"/>
      <c r="D1" s="6"/>
      <c r="E1" s="5"/>
      <c r="F1" s="5"/>
      <c r="G1" s="6"/>
      <c r="H1" s="5"/>
      <c r="I1" s="5"/>
      <c r="J1" s="7"/>
      <c r="K1" s="9" t="s">
        <v>3</v>
      </c>
    </row>
    <row r="3" spans="1:11">
      <c r="A3" s="4" t="s">
        <v>0</v>
      </c>
      <c r="B3" s="4" t="s">
        <v>1</v>
      </c>
      <c r="D3" s="4" t="s">
        <v>0</v>
      </c>
      <c r="E3" s="4" t="s">
        <v>1</v>
      </c>
      <c r="G3" s="4" t="s">
        <v>0</v>
      </c>
      <c r="H3" s="4" t="s">
        <v>1</v>
      </c>
      <c r="J3" s="4" t="s">
        <v>0</v>
      </c>
      <c r="K3" s="4" t="s">
        <v>1</v>
      </c>
    </row>
    <row r="4" spans="1:11" ht="33.75" customHeight="1">
      <c r="A4" s="2">
        <v>1</v>
      </c>
      <c r="B4" s="1"/>
      <c r="D4" s="2">
        <v>26</v>
      </c>
      <c r="E4" s="1"/>
      <c r="G4" s="2">
        <v>51</v>
      </c>
      <c r="H4" s="1"/>
      <c r="J4" s="2">
        <v>76</v>
      </c>
      <c r="K4" s="1"/>
    </row>
    <row r="5" spans="1:11" ht="33.75" customHeight="1">
      <c r="A5" s="2">
        <f>+A4+1</f>
        <v>2</v>
      </c>
      <c r="B5" s="1"/>
      <c r="D5" s="2">
        <f>+D4+1</f>
        <v>27</v>
      </c>
      <c r="E5" s="1"/>
      <c r="G5" s="2">
        <f>+G4+1</f>
        <v>52</v>
      </c>
      <c r="H5" s="1"/>
      <c r="J5" s="2">
        <f>+J4+1</f>
        <v>77</v>
      </c>
      <c r="K5" s="1"/>
    </row>
    <row r="6" spans="1:11" ht="33.75" customHeight="1">
      <c r="A6" s="2">
        <f t="shared" ref="A6:A28" si="0">+A5+1</f>
        <v>3</v>
      </c>
      <c r="B6" s="1"/>
      <c r="D6" s="2">
        <f t="shared" ref="D6:D28" si="1">+D5+1</f>
        <v>28</v>
      </c>
      <c r="E6" s="1"/>
      <c r="G6" s="2">
        <f t="shared" ref="G6:G28" si="2">+G5+1</f>
        <v>53</v>
      </c>
      <c r="H6" s="1"/>
      <c r="J6" s="2">
        <f t="shared" ref="J6:J28" si="3">+J5+1</f>
        <v>78</v>
      </c>
      <c r="K6" s="1"/>
    </row>
    <row r="7" spans="1:11" ht="33.75" customHeight="1">
      <c r="A7" s="2">
        <f t="shared" si="0"/>
        <v>4</v>
      </c>
      <c r="B7" s="1"/>
      <c r="D7" s="2">
        <f t="shared" si="1"/>
        <v>29</v>
      </c>
      <c r="E7" s="1"/>
      <c r="G7" s="2">
        <f t="shared" si="2"/>
        <v>54</v>
      </c>
      <c r="H7" s="1"/>
      <c r="J7" s="2">
        <f t="shared" si="3"/>
        <v>79</v>
      </c>
      <c r="K7" s="1"/>
    </row>
    <row r="8" spans="1:11" ht="33.75" customHeight="1">
      <c r="A8" s="2">
        <f t="shared" si="0"/>
        <v>5</v>
      </c>
      <c r="B8" s="1"/>
      <c r="D8" s="2">
        <f t="shared" si="1"/>
        <v>30</v>
      </c>
      <c r="E8" s="1"/>
      <c r="G8" s="2">
        <f t="shared" si="2"/>
        <v>55</v>
      </c>
      <c r="H8" s="1"/>
      <c r="J8" s="2">
        <f t="shared" si="3"/>
        <v>80</v>
      </c>
      <c r="K8" s="1"/>
    </row>
    <row r="9" spans="1:11" ht="33.75" customHeight="1">
      <c r="A9" s="2">
        <f t="shared" si="0"/>
        <v>6</v>
      </c>
      <c r="B9" s="1"/>
      <c r="D9" s="2">
        <f t="shared" si="1"/>
        <v>31</v>
      </c>
      <c r="E9" s="1"/>
      <c r="G9" s="2">
        <f t="shared" si="2"/>
        <v>56</v>
      </c>
      <c r="H9" s="1"/>
      <c r="J9" s="2">
        <f t="shared" si="3"/>
        <v>81</v>
      </c>
      <c r="K9" s="1"/>
    </row>
    <row r="10" spans="1:11" ht="33.75" customHeight="1">
      <c r="A10" s="2">
        <f t="shared" si="0"/>
        <v>7</v>
      </c>
      <c r="B10" s="1"/>
      <c r="D10" s="2">
        <f t="shared" si="1"/>
        <v>32</v>
      </c>
      <c r="E10" s="1"/>
      <c r="G10" s="2">
        <f t="shared" si="2"/>
        <v>57</v>
      </c>
      <c r="H10" s="1"/>
      <c r="J10" s="2">
        <f t="shared" si="3"/>
        <v>82</v>
      </c>
      <c r="K10" s="1"/>
    </row>
    <row r="11" spans="1:11" ht="33.75" customHeight="1">
      <c r="A11" s="2">
        <f t="shared" si="0"/>
        <v>8</v>
      </c>
      <c r="B11" s="1"/>
      <c r="D11" s="2">
        <f t="shared" si="1"/>
        <v>33</v>
      </c>
      <c r="E11" s="1"/>
      <c r="G11" s="2">
        <f t="shared" si="2"/>
        <v>58</v>
      </c>
      <c r="H11" s="1"/>
      <c r="J11" s="2">
        <f t="shared" si="3"/>
        <v>83</v>
      </c>
      <c r="K11" s="1"/>
    </row>
    <row r="12" spans="1:11" ht="33.75" customHeight="1">
      <c r="A12" s="2">
        <f t="shared" si="0"/>
        <v>9</v>
      </c>
      <c r="B12" s="1"/>
      <c r="D12" s="2">
        <f t="shared" si="1"/>
        <v>34</v>
      </c>
      <c r="E12" s="1"/>
      <c r="G12" s="2">
        <f t="shared" si="2"/>
        <v>59</v>
      </c>
      <c r="H12" s="1"/>
      <c r="J12" s="2">
        <f t="shared" si="3"/>
        <v>84</v>
      </c>
      <c r="K12" s="1"/>
    </row>
    <row r="13" spans="1:11" ht="33.75" customHeight="1">
      <c r="A13" s="2">
        <f t="shared" si="0"/>
        <v>10</v>
      </c>
      <c r="B13" s="1"/>
      <c r="D13" s="2">
        <f t="shared" si="1"/>
        <v>35</v>
      </c>
      <c r="E13" s="1"/>
      <c r="G13" s="2">
        <f t="shared" si="2"/>
        <v>60</v>
      </c>
      <c r="H13" s="1"/>
      <c r="J13" s="2">
        <f t="shared" si="3"/>
        <v>85</v>
      </c>
      <c r="K13" s="1"/>
    </row>
    <row r="14" spans="1:11" ht="33.75" customHeight="1">
      <c r="A14" s="2">
        <f t="shared" si="0"/>
        <v>11</v>
      </c>
      <c r="B14" s="1"/>
      <c r="D14" s="2">
        <f t="shared" si="1"/>
        <v>36</v>
      </c>
      <c r="E14" s="1"/>
      <c r="G14" s="2">
        <f t="shared" si="2"/>
        <v>61</v>
      </c>
      <c r="H14" s="1"/>
      <c r="J14" s="2">
        <f t="shared" si="3"/>
        <v>86</v>
      </c>
      <c r="K14" s="1"/>
    </row>
    <row r="15" spans="1:11" ht="33.75" customHeight="1">
      <c r="A15" s="2">
        <f t="shared" si="0"/>
        <v>12</v>
      </c>
      <c r="B15" s="1"/>
      <c r="D15" s="2">
        <f t="shared" si="1"/>
        <v>37</v>
      </c>
      <c r="E15" s="1"/>
      <c r="G15" s="2">
        <f t="shared" si="2"/>
        <v>62</v>
      </c>
      <c r="H15" s="1"/>
      <c r="J15" s="2">
        <f t="shared" si="3"/>
        <v>87</v>
      </c>
      <c r="K15" s="1"/>
    </row>
    <row r="16" spans="1:11" ht="33.75" customHeight="1">
      <c r="A16" s="2">
        <f t="shared" si="0"/>
        <v>13</v>
      </c>
      <c r="B16" s="1"/>
      <c r="D16" s="2">
        <f t="shared" si="1"/>
        <v>38</v>
      </c>
      <c r="E16" s="1"/>
      <c r="G16" s="2">
        <f t="shared" si="2"/>
        <v>63</v>
      </c>
      <c r="H16" s="1"/>
      <c r="J16" s="2">
        <f t="shared" si="3"/>
        <v>88</v>
      </c>
      <c r="K16" s="1"/>
    </row>
    <row r="17" spans="1:11" ht="33.75" customHeight="1">
      <c r="A17" s="2">
        <f t="shared" si="0"/>
        <v>14</v>
      </c>
      <c r="B17" s="1"/>
      <c r="D17" s="2">
        <f t="shared" si="1"/>
        <v>39</v>
      </c>
      <c r="E17" s="1"/>
      <c r="G17" s="2">
        <f t="shared" si="2"/>
        <v>64</v>
      </c>
      <c r="H17" s="1"/>
      <c r="J17" s="2">
        <f t="shared" si="3"/>
        <v>89</v>
      </c>
      <c r="K17" s="1"/>
    </row>
    <row r="18" spans="1:11" ht="33.75" customHeight="1">
      <c r="A18" s="2">
        <f t="shared" si="0"/>
        <v>15</v>
      </c>
      <c r="B18" s="1"/>
      <c r="D18" s="2">
        <f t="shared" si="1"/>
        <v>40</v>
      </c>
      <c r="E18" s="1"/>
      <c r="G18" s="2">
        <f t="shared" si="2"/>
        <v>65</v>
      </c>
      <c r="H18" s="1"/>
      <c r="J18" s="2">
        <f t="shared" si="3"/>
        <v>90</v>
      </c>
      <c r="K18" s="1"/>
    </row>
    <row r="19" spans="1:11" ht="33.75" customHeight="1">
      <c r="A19" s="2">
        <f t="shared" si="0"/>
        <v>16</v>
      </c>
      <c r="B19" s="1"/>
      <c r="D19" s="2">
        <f t="shared" si="1"/>
        <v>41</v>
      </c>
      <c r="E19" s="1"/>
      <c r="G19" s="2">
        <f t="shared" si="2"/>
        <v>66</v>
      </c>
      <c r="H19" s="1"/>
      <c r="J19" s="2">
        <f t="shared" si="3"/>
        <v>91</v>
      </c>
      <c r="K19" s="1"/>
    </row>
    <row r="20" spans="1:11" ht="33.75" customHeight="1">
      <c r="A20" s="2">
        <f t="shared" si="0"/>
        <v>17</v>
      </c>
      <c r="B20" s="1"/>
      <c r="D20" s="2">
        <f t="shared" si="1"/>
        <v>42</v>
      </c>
      <c r="E20" s="1"/>
      <c r="G20" s="2">
        <f t="shared" si="2"/>
        <v>67</v>
      </c>
      <c r="H20" s="1"/>
      <c r="J20" s="2">
        <f t="shared" si="3"/>
        <v>92</v>
      </c>
      <c r="K20" s="1"/>
    </row>
    <row r="21" spans="1:11" ht="33.75" customHeight="1">
      <c r="A21" s="2">
        <f t="shared" si="0"/>
        <v>18</v>
      </c>
      <c r="B21" s="1"/>
      <c r="D21" s="2">
        <f t="shared" si="1"/>
        <v>43</v>
      </c>
      <c r="E21" s="1"/>
      <c r="G21" s="2">
        <f t="shared" si="2"/>
        <v>68</v>
      </c>
      <c r="H21" s="1"/>
      <c r="J21" s="2">
        <f t="shared" si="3"/>
        <v>93</v>
      </c>
      <c r="K21" s="1"/>
    </row>
    <row r="22" spans="1:11" ht="33.75" customHeight="1">
      <c r="A22" s="2">
        <f t="shared" si="0"/>
        <v>19</v>
      </c>
      <c r="B22" s="1"/>
      <c r="D22" s="2">
        <f t="shared" si="1"/>
        <v>44</v>
      </c>
      <c r="E22" s="1"/>
      <c r="G22" s="2">
        <f t="shared" si="2"/>
        <v>69</v>
      </c>
      <c r="H22" s="1"/>
      <c r="J22" s="2">
        <f t="shared" si="3"/>
        <v>94</v>
      </c>
      <c r="K22" s="1"/>
    </row>
    <row r="23" spans="1:11" ht="33.75" customHeight="1">
      <c r="A23" s="2">
        <f t="shared" si="0"/>
        <v>20</v>
      </c>
      <c r="B23" s="1"/>
      <c r="D23" s="2">
        <f t="shared" si="1"/>
        <v>45</v>
      </c>
      <c r="E23" s="1"/>
      <c r="G23" s="2">
        <f t="shared" si="2"/>
        <v>70</v>
      </c>
      <c r="H23" s="1"/>
      <c r="J23" s="2">
        <f t="shared" si="3"/>
        <v>95</v>
      </c>
      <c r="K23" s="1"/>
    </row>
    <row r="24" spans="1:11" ht="33.75" customHeight="1">
      <c r="A24" s="2">
        <f t="shared" si="0"/>
        <v>21</v>
      </c>
      <c r="B24" s="1"/>
      <c r="D24" s="2">
        <f t="shared" si="1"/>
        <v>46</v>
      </c>
      <c r="E24" s="1"/>
      <c r="G24" s="2">
        <f t="shared" si="2"/>
        <v>71</v>
      </c>
      <c r="H24" s="1"/>
      <c r="J24" s="2">
        <f t="shared" si="3"/>
        <v>96</v>
      </c>
      <c r="K24" s="1"/>
    </row>
    <row r="25" spans="1:11" ht="33.75" customHeight="1">
      <c r="A25" s="2">
        <f t="shared" si="0"/>
        <v>22</v>
      </c>
      <c r="B25" s="1"/>
      <c r="D25" s="2">
        <f t="shared" si="1"/>
        <v>47</v>
      </c>
      <c r="E25" s="1"/>
      <c r="G25" s="2">
        <f t="shared" si="2"/>
        <v>72</v>
      </c>
      <c r="H25" s="1"/>
      <c r="J25" s="2">
        <f t="shared" si="3"/>
        <v>97</v>
      </c>
      <c r="K25" s="1"/>
    </row>
    <row r="26" spans="1:11" ht="33.75" customHeight="1">
      <c r="A26" s="2">
        <f t="shared" si="0"/>
        <v>23</v>
      </c>
      <c r="B26" s="1"/>
      <c r="D26" s="2">
        <f t="shared" si="1"/>
        <v>48</v>
      </c>
      <c r="E26" s="1"/>
      <c r="G26" s="2">
        <f t="shared" si="2"/>
        <v>73</v>
      </c>
      <c r="H26" s="1"/>
      <c r="J26" s="2">
        <f t="shared" si="3"/>
        <v>98</v>
      </c>
      <c r="K26" s="1"/>
    </row>
    <row r="27" spans="1:11" ht="33.75" customHeight="1">
      <c r="A27" s="2">
        <f t="shared" si="0"/>
        <v>24</v>
      </c>
      <c r="B27" s="1"/>
      <c r="D27" s="2">
        <f t="shared" si="1"/>
        <v>49</v>
      </c>
      <c r="E27" s="1"/>
      <c r="G27" s="2">
        <f t="shared" si="2"/>
        <v>74</v>
      </c>
      <c r="H27" s="1"/>
      <c r="J27" s="2">
        <f t="shared" si="3"/>
        <v>99</v>
      </c>
      <c r="K27" s="1"/>
    </row>
    <row r="28" spans="1:11" ht="33.75" customHeight="1">
      <c r="A28" s="2">
        <f t="shared" si="0"/>
        <v>25</v>
      </c>
      <c r="B28" s="1"/>
      <c r="D28" s="2">
        <f t="shared" si="1"/>
        <v>50</v>
      </c>
      <c r="E28" s="1"/>
      <c r="G28" s="2">
        <f t="shared" si="2"/>
        <v>75</v>
      </c>
      <c r="H28" s="1"/>
      <c r="J28" s="2">
        <f t="shared" si="3"/>
        <v>100</v>
      </c>
      <c r="K28" s="1"/>
    </row>
    <row r="29" spans="1:11" ht="37.5" customHeight="1">
      <c r="A29" s="3" t="s">
        <v>2</v>
      </c>
      <c r="C29" s="5"/>
      <c r="D29" s="6"/>
      <c r="E29" s="5"/>
      <c r="F29" s="5"/>
      <c r="G29" s="6"/>
      <c r="H29" s="5"/>
      <c r="I29" s="5"/>
      <c r="J29" s="7"/>
      <c r="K29" s="9" t="s">
        <v>3</v>
      </c>
    </row>
    <row r="31" spans="1:11">
      <c r="A31" s="4" t="s">
        <v>0</v>
      </c>
      <c r="B31" s="4" t="s">
        <v>1</v>
      </c>
      <c r="D31" s="4" t="s">
        <v>0</v>
      </c>
      <c r="E31" s="4" t="s">
        <v>1</v>
      </c>
      <c r="G31" s="4" t="s">
        <v>0</v>
      </c>
      <c r="H31" s="4" t="s">
        <v>1</v>
      </c>
      <c r="J31" s="4" t="s">
        <v>0</v>
      </c>
      <c r="K31" s="4" t="s">
        <v>1</v>
      </c>
    </row>
    <row r="32" spans="1:11" ht="33.75" customHeight="1">
      <c r="A32" s="2">
        <v>101</v>
      </c>
      <c r="B32" s="1"/>
      <c r="D32" s="2">
        <v>126</v>
      </c>
      <c r="E32" s="1"/>
      <c r="G32" s="2">
        <v>151</v>
      </c>
      <c r="H32" s="1"/>
      <c r="J32" s="2">
        <v>176</v>
      </c>
      <c r="K32" s="1"/>
    </row>
    <row r="33" spans="1:11" ht="33.75" customHeight="1">
      <c r="A33" s="2">
        <f>+A32+1</f>
        <v>102</v>
      </c>
      <c r="B33" s="1"/>
      <c r="D33" s="2">
        <f>+D32+1</f>
        <v>127</v>
      </c>
      <c r="E33" s="1"/>
      <c r="G33" s="2">
        <f>+G32+1</f>
        <v>152</v>
      </c>
      <c r="H33" s="1"/>
      <c r="J33" s="2">
        <f>+J32+1</f>
        <v>177</v>
      </c>
      <c r="K33" s="1"/>
    </row>
    <row r="34" spans="1:11" ht="33.75" customHeight="1">
      <c r="A34" s="2">
        <f t="shared" ref="A34:A56" si="4">+A33+1</f>
        <v>103</v>
      </c>
      <c r="B34" s="1"/>
      <c r="D34" s="2">
        <f t="shared" ref="D34:D56" si="5">+D33+1</f>
        <v>128</v>
      </c>
      <c r="E34" s="1"/>
      <c r="G34" s="2">
        <f t="shared" ref="G34:G56" si="6">+G33+1</f>
        <v>153</v>
      </c>
      <c r="H34" s="1"/>
      <c r="J34" s="2">
        <f t="shared" ref="J34:J56" si="7">+J33+1</f>
        <v>178</v>
      </c>
      <c r="K34" s="1"/>
    </row>
    <row r="35" spans="1:11" ht="33.75" customHeight="1">
      <c r="A35" s="2">
        <f t="shared" si="4"/>
        <v>104</v>
      </c>
      <c r="B35" s="1"/>
      <c r="D35" s="2">
        <f t="shared" si="5"/>
        <v>129</v>
      </c>
      <c r="E35" s="1"/>
      <c r="G35" s="2">
        <f t="shared" si="6"/>
        <v>154</v>
      </c>
      <c r="H35" s="1"/>
      <c r="J35" s="2">
        <f t="shared" si="7"/>
        <v>179</v>
      </c>
      <c r="K35" s="1"/>
    </row>
    <row r="36" spans="1:11" ht="33.75" customHeight="1">
      <c r="A36" s="2">
        <f t="shared" si="4"/>
        <v>105</v>
      </c>
      <c r="B36" s="1"/>
      <c r="D36" s="2">
        <f t="shared" si="5"/>
        <v>130</v>
      </c>
      <c r="E36" s="1"/>
      <c r="G36" s="2">
        <f t="shared" si="6"/>
        <v>155</v>
      </c>
      <c r="H36" s="1"/>
      <c r="J36" s="2">
        <f t="shared" si="7"/>
        <v>180</v>
      </c>
      <c r="K36" s="1"/>
    </row>
    <row r="37" spans="1:11" ht="33.75" customHeight="1">
      <c r="A37" s="2">
        <f t="shared" si="4"/>
        <v>106</v>
      </c>
      <c r="B37" s="1"/>
      <c r="D37" s="2">
        <f t="shared" si="5"/>
        <v>131</v>
      </c>
      <c r="E37" s="1"/>
      <c r="G37" s="2">
        <f t="shared" si="6"/>
        <v>156</v>
      </c>
      <c r="H37" s="1"/>
      <c r="J37" s="2">
        <f t="shared" si="7"/>
        <v>181</v>
      </c>
      <c r="K37" s="1"/>
    </row>
    <row r="38" spans="1:11" ht="33.75" customHeight="1">
      <c r="A38" s="2">
        <f t="shared" si="4"/>
        <v>107</v>
      </c>
      <c r="B38" s="1"/>
      <c r="D38" s="2">
        <f t="shared" si="5"/>
        <v>132</v>
      </c>
      <c r="E38" s="1"/>
      <c r="G38" s="2">
        <f t="shared" si="6"/>
        <v>157</v>
      </c>
      <c r="H38" s="1"/>
      <c r="J38" s="2">
        <f t="shared" si="7"/>
        <v>182</v>
      </c>
      <c r="K38" s="1"/>
    </row>
    <row r="39" spans="1:11" ht="33.75" customHeight="1">
      <c r="A39" s="2">
        <f t="shared" si="4"/>
        <v>108</v>
      </c>
      <c r="B39" s="1"/>
      <c r="D39" s="2">
        <f t="shared" si="5"/>
        <v>133</v>
      </c>
      <c r="E39" s="1"/>
      <c r="G39" s="2">
        <f t="shared" si="6"/>
        <v>158</v>
      </c>
      <c r="H39" s="1"/>
      <c r="J39" s="2">
        <f t="shared" si="7"/>
        <v>183</v>
      </c>
      <c r="K39" s="1"/>
    </row>
    <row r="40" spans="1:11" ht="33.75" customHeight="1">
      <c r="A40" s="2">
        <f t="shared" si="4"/>
        <v>109</v>
      </c>
      <c r="B40" s="1"/>
      <c r="D40" s="2">
        <f t="shared" si="5"/>
        <v>134</v>
      </c>
      <c r="E40" s="1"/>
      <c r="G40" s="2">
        <f t="shared" si="6"/>
        <v>159</v>
      </c>
      <c r="H40" s="1"/>
      <c r="J40" s="2">
        <f t="shared" si="7"/>
        <v>184</v>
      </c>
      <c r="K40" s="1"/>
    </row>
    <row r="41" spans="1:11" ht="33.75" customHeight="1">
      <c r="A41" s="2">
        <f t="shared" si="4"/>
        <v>110</v>
      </c>
      <c r="B41" s="1"/>
      <c r="D41" s="2">
        <f t="shared" si="5"/>
        <v>135</v>
      </c>
      <c r="E41" s="1"/>
      <c r="G41" s="2">
        <f t="shared" si="6"/>
        <v>160</v>
      </c>
      <c r="H41" s="1"/>
      <c r="J41" s="2">
        <f t="shared" si="7"/>
        <v>185</v>
      </c>
      <c r="K41" s="1"/>
    </row>
    <row r="42" spans="1:11" ht="33.75" customHeight="1">
      <c r="A42" s="2">
        <f t="shared" si="4"/>
        <v>111</v>
      </c>
      <c r="B42" s="1"/>
      <c r="D42" s="2">
        <f t="shared" si="5"/>
        <v>136</v>
      </c>
      <c r="E42" s="1"/>
      <c r="G42" s="2">
        <f t="shared" si="6"/>
        <v>161</v>
      </c>
      <c r="H42" s="1"/>
      <c r="J42" s="2">
        <f t="shared" si="7"/>
        <v>186</v>
      </c>
      <c r="K42" s="1"/>
    </row>
    <row r="43" spans="1:11" ht="33.75" customHeight="1">
      <c r="A43" s="2">
        <f t="shared" si="4"/>
        <v>112</v>
      </c>
      <c r="B43" s="1"/>
      <c r="D43" s="2">
        <f t="shared" si="5"/>
        <v>137</v>
      </c>
      <c r="E43" s="1"/>
      <c r="G43" s="2">
        <f t="shared" si="6"/>
        <v>162</v>
      </c>
      <c r="H43" s="1"/>
      <c r="J43" s="2">
        <f t="shared" si="7"/>
        <v>187</v>
      </c>
      <c r="K43" s="1"/>
    </row>
    <row r="44" spans="1:11" ht="33.75" customHeight="1">
      <c r="A44" s="2">
        <f t="shared" si="4"/>
        <v>113</v>
      </c>
      <c r="B44" s="1"/>
      <c r="D44" s="2">
        <f t="shared" si="5"/>
        <v>138</v>
      </c>
      <c r="E44" s="1"/>
      <c r="G44" s="2">
        <f t="shared" si="6"/>
        <v>163</v>
      </c>
      <c r="H44" s="1"/>
      <c r="J44" s="2">
        <f t="shared" si="7"/>
        <v>188</v>
      </c>
      <c r="K44" s="1"/>
    </row>
    <row r="45" spans="1:11" ht="33.75" customHeight="1">
      <c r="A45" s="2">
        <f t="shared" si="4"/>
        <v>114</v>
      </c>
      <c r="B45" s="1"/>
      <c r="D45" s="2">
        <f t="shared" si="5"/>
        <v>139</v>
      </c>
      <c r="E45" s="1"/>
      <c r="G45" s="2">
        <f t="shared" si="6"/>
        <v>164</v>
      </c>
      <c r="H45" s="1"/>
      <c r="J45" s="2">
        <f t="shared" si="7"/>
        <v>189</v>
      </c>
      <c r="K45" s="1"/>
    </row>
    <row r="46" spans="1:11" ht="33.75" customHeight="1">
      <c r="A46" s="2">
        <f t="shared" si="4"/>
        <v>115</v>
      </c>
      <c r="B46" s="1"/>
      <c r="D46" s="2">
        <f t="shared" si="5"/>
        <v>140</v>
      </c>
      <c r="E46" s="1"/>
      <c r="G46" s="2">
        <f t="shared" si="6"/>
        <v>165</v>
      </c>
      <c r="H46" s="1"/>
      <c r="J46" s="2">
        <f t="shared" si="7"/>
        <v>190</v>
      </c>
      <c r="K46" s="1"/>
    </row>
    <row r="47" spans="1:11" ht="33.75" customHeight="1">
      <c r="A47" s="2">
        <f t="shared" si="4"/>
        <v>116</v>
      </c>
      <c r="B47" s="1"/>
      <c r="D47" s="2">
        <f t="shared" si="5"/>
        <v>141</v>
      </c>
      <c r="E47" s="1"/>
      <c r="G47" s="2">
        <f t="shared" si="6"/>
        <v>166</v>
      </c>
      <c r="H47" s="1"/>
      <c r="J47" s="2">
        <f t="shared" si="7"/>
        <v>191</v>
      </c>
      <c r="K47" s="1"/>
    </row>
    <row r="48" spans="1:11" ht="33.75" customHeight="1">
      <c r="A48" s="2">
        <f t="shared" si="4"/>
        <v>117</v>
      </c>
      <c r="B48" s="1"/>
      <c r="D48" s="2">
        <f t="shared" si="5"/>
        <v>142</v>
      </c>
      <c r="E48" s="1"/>
      <c r="G48" s="2">
        <f t="shared" si="6"/>
        <v>167</v>
      </c>
      <c r="H48" s="1"/>
      <c r="J48" s="2">
        <f t="shared" si="7"/>
        <v>192</v>
      </c>
      <c r="K48" s="1"/>
    </row>
    <row r="49" spans="1:11" ht="33.75" customHeight="1">
      <c r="A49" s="2">
        <f t="shared" si="4"/>
        <v>118</v>
      </c>
      <c r="B49" s="1"/>
      <c r="D49" s="2">
        <f t="shared" si="5"/>
        <v>143</v>
      </c>
      <c r="E49" s="1"/>
      <c r="G49" s="2">
        <f t="shared" si="6"/>
        <v>168</v>
      </c>
      <c r="H49" s="1"/>
      <c r="J49" s="2">
        <f t="shared" si="7"/>
        <v>193</v>
      </c>
      <c r="K49" s="1"/>
    </row>
    <row r="50" spans="1:11" ht="33.75" customHeight="1">
      <c r="A50" s="2">
        <f t="shared" si="4"/>
        <v>119</v>
      </c>
      <c r="B50" s="1"/>
      <c r="D50" s="2">
        <f t="shared" si="5"/>
        <v>144</v>
      </c>
      <c r="E50" s="1"/>
      <c r="G50" s="2">
        <f t="shared" si="6"/>
        <v>169</v>
      </c>
      <c r="H50" s="1"/>
      <c r="J50" s="2">
        <f t="shared" si="7"/>
        <v>194</v>
      </c>
      <c r="K50" s="1"/>
    </row>
    <row r="51" spans="1:11" ht="33.75" customHeight="1">
      <c r="A51" s="2">
        <f t="shared" si="4"/>
        <v>120</v>
      </c>
      <c r="B51" s="1"/>
      <c r="D51" s="2">
        <f t="shared" si="5"/>
        <v>145</v>
      </c>
      <c r="E51" s="1"/>
      <c r="G51" s="2">
        <f t="shared" si="6"/>
        <v>170</v>
      </c>
      <c r="H51" s="1"/>
      <c r="J51" s="2">
        <f t="shared" si="7"/>
        <v>195</v>
      </c>
      <c r="K51" s="1"/>
    </row>
    <row r="52" spans="1:11" ht="33.75" customHeight="1">
      <c r="A52" s="2">
        <f t="shared" si="4"/>
        <v>121</v>
      </c>
      <c r="B52" s="1"/>
      <c r="D52" s="2">
        <f t="shared" si="5"/>
        <v>146</v>
      </c>
      <c r="E52" s="1"/>
      <c r="G52" s="2">
        <f t="shared" si="6"/>
        <v>171</v>
      </c>
      <c r="H52" s="1"/>
      <c r="J52" s="2">
        <f t="shared" si="7"/>
        <v>196</v>
      </c>
      <c r="K52" s="1"/>
    </row>
    <row r="53" spans="1:11" ht="33.75" customHeight="1">
      <c r="A53" s="2">
        <f t="shared" si="4"/>
        <v>122</v>
      </c>
      <c r="B53" s="1"/>
      <c r="D53" s="2">
        <f t="shared" si="5"/>
        <v>147</v>
      </c>
      <c r="E53" s="1"/>
      <c r="G53" s="2">
        <f t="shared" si="6"/>
        <v>172</v>
      </c>
      <c r="H53" s="1"/>
      <c r="J53" s="2">
        <f t="shared" si="7"/>
        <v>197</v>
      </c>
      <c r="K53" s="1"/>
    </row>
    <row r="54" spans="1:11" ht="33.75" customHeight="1">
      <c r="A54" s="2">
        <f t="shared" si="4"/>
        <v>123</v>
      </c>
      <c r="B54" s="1"/>
      <c r="D54" s="2">
        <f t="shared" si="5"/>
        <v>148</v>
      </c>
      <c r="E54" s="1"/>
      <c r="G54" s="2">
        <f t="shared" si="6"/>
        <v>173</v>
      </c>
      <c r="H54" s="1"/>
      <c r="J54" s="2">
        <f t="shared" si="7"/>
        <v>198</v>
      </c>
      <c r="K54" s="1"/>
    </row>
    <row r="55" spans="1:11" ht="33.75" customHeight="1">
      <c r="A55" s="2">
        <f t="shared" si="4"/>
        <v>124</v>
      </c>
      <c r="B55" s="1"/>
      <c r="D55" s="2">
        <f t="shared" si="5"/>
        <v>149</v>
      </c>
      <c r="E55" s="1"/>
      <c r="G55" s="2">
        <f t="shared" si="6"/>
        <v>174</v>
      </c>
      <c r="H55" s="1"/>
      <c r="J55" s="2">
        <f t="shared" si="7"/>
        <v>199</v>
      </c>
      <c r="K55" s="1"/>
    </row>
    <row r="56" spans="1:11" ht="33.75" customHeight="1">
      <c r="A56" s="2">
        <f t="shared" si="4"/>
        <v>125</v>
      </c>
      <c r="B56" s="1"/>
      <c r="D56" s="2">
        <f t="shared" si="5"/>
        <v>150</v>
      </c>
      <c r="E56" s="1"/>
      <c r="G56" s="2">
        <f t="shared" si="6"/>
        <v>175</v>
      </c>
      <c r="H56" s="1"/>
      <c r="J56" s="2">
        <f t="shared" si="7"/>
        <v>200</v>
      </c>
      <c r="K56" s="1"/>
    </row>
    <row r="57" spans="1:11" ht="37.5" customHeight="1">
      <c r="A57" s="3" t="s">
        <v>2</v>
      </c>
      <c r="C57" s="5"/>
      <c r="D57" s="6"/>
      <c r="E57" s="5"/>
      <c r="F57" s="5"/>
      <c r="G57" s="6"/>
      <c r="H57" s="5"/>
      <c r="I57" s="5"/>
      <c r="J57" s="7"/>
      <c r="K57" s="9" t="s">
        <v>4</v>
      </c>
    </row>
    <row r="59" spans="1:11">
      <c r="A59" s="4" t="s">
        <v>0</v>
      </c>
      <c r="B59" s="4" t="s">
        <v>1</v>
      </c>
      <c r="D59" s="4" t="s">
        <v>0</v>
      </c>
      <c r="E59" s="4" t="s">
        <v>1</v>
      </c>
      <c r="G59" s="4" t="s">
        <v>0</v>
      </c>
      <c r="H59" s="4" t="s">
        <v>1</v>
      </c>
      <c r="J59" s="4" t="s">
        <v>0</v>
      </c>
      <c r="K59" s="4" t="s">
        <v>1</v>
      </c>
    </row>
    <row r="60" spans="1:11" ht="33.75" customHeight="1">
      <c r="A60" s="2">
        <v>1</v>
      </c>
      <c r="B60" s="1"/>
      <c r="D60" s="2">
        <v>26</v>
      </c>
      <c r="E60" s="1"/>
      <c r="G60" s="2">
        <v>51</v>
      </c>
      <c r="H60" s="1"/>
      <c r="J60" s="2">
        <v>76</v>
      </c>
      <c r="K60" s="1"/>
    </row>
    <row r="61" spans="1:11" ht="33.75" customHeight="1">
      <c r="A61" s="2">
        <f>+A60+1</f>
        <v>2</v>
      </c>
      <c r="B61" s="1"/>
      <c r="D61" s="2">
        <f>+D60+1</f>
        <v>27</v>
      </c>
      <c r="E61" s="1"/>
      <c r="G61" s="2">
        <f>+G60+1</f>
        <v>52</v>
      </c>
      <c r="H61" s="1"/>
      <c r="J61" s="2">
        <f>+J60+1</f>
        <v>77</v>
      </c>
      <c r="K61" s="1"/>
    </row>
    <row r="62" spans="1:11" ht="33.75" customHeight="1">
      <c r="A62" s="2">
        <f t="shared" ref="A62:A84" si="8">+A61+1</f>
        <v>3</v>
      </c>
      <c r="B62" s="1"/>
      <c r="D62" s="2">
        <f t="shared" ref="D62:D84" si="9">+D61+1</f>
        <v>28</v>
      </c>
      <c r="E62" s="1"/>
      <c r="G62" s="2">
        <f t="shared" ref="G62:G84" si="10">+G61+1</f>
        <v>53</v>
      </c>
      <c r="H62" s="1"/>
      <c r="J62" s="2">
        <f t="shared" ref="J62:J84" si="11">+J61+1</f>
        <v>78</v>
      </c>
      <c r="K62" s="1"/>
    </row>
    <row r="63" spans="1:11" ht="33.75" customHeight="1">
      <c r="A63" s="2">
        <f t="shared" si="8"/>
        <v>4</v>
      </c>
      <c r="B63" s="1"/>
      <c r="D63" s="2">
        <f t="shared" si="9"/>
        <v>29</v>
      </c>
      <c r="E63" s="1"/>
      <c r="G63" s="2">
        <f t="shared" si="10"/>
        <v>54</v>
      </c>
      <c r="H63" s="1"/>
      <c r="J63" s="2">
        <f t="shared" si="11"/>
        <v>79</v>
      </c>
      <c r="K63" s="1"/>
    </row>
    <row r="64" spans="1:11" ht="33.75" customHeight="1">
      <c r="A64" s="2">
        <f t="shared" si="8"/>
        <v>5</v>
      </c>
      <c r="B64" s="1"/>
      <c r="D64" s="2">
        <f t="shared" si="9"/>
        <v>30</v>
      </c>
      <c r="E64" s="1"/>
      <c r="G64" s="2">
        <f t="shared" si="10"/>
        <v>55</v>
      </c>
      <c r="H64" s="1"/>
      <c r="J64" s="2">
        <f t="shared" si="11"/>
        <v>80</v>
      </c>
      <c r="K64" s="1"/>
    </row>
    <row r="65" spans="1:11" ht="33.75" customHeight="1">
      <c r="A65" s="2">
        <f t="shared" si="8"/>
        <v>6</v>
      </c>
      <c r="B65" s="1"/>
      <c r="D65" s="2">
        <f t="shared" si="9"/>
        <v>31</v>
      </c>
      <c r="E65" s="1"/>
      <c r="G65" s="2">
        <f t="shared" si="10"/>
        <v>56</v>
      </c>
      <c r="H65" s="1"/>
      <c r="J65" s="2">
        <f t="shared" si="11"/>
        <v>81</v>
      </c>
      <c r="K65" s="1"/>
    </row>
    <row r="66" spans="1:11" ht="33.75" customHeight="1">
      <c r="A66" s="2">
        <f t="shared" si="8"/>
        <v>7</v>
      </c>
      <c r="B66" s="1"/>
      <c r="D66" s="2">
        <f t="shared" si="9"/>
        <v>32</v>
      </c>
      <c r="E66" s="1"/>
      <c r="G66" s="2">
        <f t="shared" si="10"/>
        <v>57</v>
      </c>
      <c r="H66" s="1"/>
      <c r="J66" s="2">
        <f t="shared" si="11"/>
        <v>82</v>
      </c>
      <c r="K66" s="1"/>
    </row>
    <row r="67" spans="1:11" ht="33.75" customHeight="1">
      <c r="A67" s="2">
        <f t="shared" si="8"/>
        <v>8</v>
      </c>
      <c r="B67" s="1"/>
      <c r="D67" s="2">
        <f t="shared" si="9"/>
        <v>33</v>
      </c>
      <c r="E67" s="1"/>
      <c r="G67" s="2">
        <f t="shared" si="10"/>
        <v>58</v>
      </c>
      <c r="H67" s="1"/>
      <c r="J67" s="2">
        <f t="shared" si="11"/>
        <v>83</v>
      </c>
      <c r="K67" s="1"/>
    </row>
    <row r="68" spans="1:11" ht="33.75" customHeight="1">
      <c r="A68" s="2">
        <f t="shared" si="8"/>
        <v>9</v>
      </c>
      <c r="B68" s="1"/>
      <c r="D68" s="2">
        <f t="shared" si="9"/>
        <v>34</v>
      </c>
      <c r="E68" s="1"/>
      <c r="G68" s="2">
        <f t="shared" si="10"/>
        <v>59</v>
      </c>
      <c r="H68" s="1"/>
      <c r="J68" s="2">
        <f t="shared" si="11"/>
        <v>84</v>
      </c>
      <c r="K68" s="1"/>
    </row>
    <row r="69" spans="1:11" ht="33.75" customHeight="1">
      <c r="A69" s="2">
        <f t="shared" si="8"/>
        <v>10</v>
      </c>
      <c r="B69" s="1"/>
      <c r="D69" s="2">
        <f t="shared" si="9"/>
        <v>35</v>
      </c>
      <c r="E69" s="1"/>
      <c r="G69" s="2">
        <f t="shared" si="10"/>
        <v>60</v>
      </c>
      <c r="H69" s="1"/>
      <c r="J69" s="2">
        <f t="shared" si="11"/>
        <v>85</v>
      </c>
      <c r="K69" s="1"/>
    </row>
    <row r="70" spans="1:11" ht="33.75" customHeight="1">
      <c r="A70" s="2">
        <f t="shared" si="8"/>
        <v>11</v>
      </c>
      <c r="B70" s="1"/>
      <c r="D70" s="2">
        <f t="shared" si="9"/>
        <v>36</v>
      </c>
      <c r="E70" s="1"/>
      <c r="G70" s="2">
        <f t="shared" si="10"/>
        <v>61</v>
      </c>
      <c r="H70" s="1"/>
      <c r="J70" s="2">
        <f t="shared" si="11"/>
        <v>86</v>
      </c>
      <c r="K70" s="1"/>
    </row>
    <row r="71" spans="1:11" ht="33.75" customHeight="1">
      <c r="A71" s="2">
        <f t="shared" si="8"/>
        <v>12</v>
      </c>
      <c r="B71" s="1"/>
      <c r="D71" s="2">
        <f t="shared" si="9"/>
        <v>37</v>
      </c>
      <c r="E71" s="1"/>
      <c r="G71" s="2">
        <f t="shared" si="10"/>
        <v>62</v>
      </c>
      <c r="H71" s="1"/>
      <c r="J71" s="2">
        <f t="shared" si="11"/>
        <v>87</v>
      </c>
      <c r="K71" s="1"/>
    </row>
    <row r="72" spans="1:11" ht="33.75" customHeight="1">
      <c r="A72" s="2">
        <f t="shared" si="8"/>
        <v>13</v>
      </c>
      <c r="B72" s="1"/>
      <c r="D72" s="2">
        <f t="shared" si="9"/>
        <v>38</v>
      </c>
      <c r="E72" s="1"/>
      <c r="G72" s="2">
        <f t="shared" si="10"/>
        <v>63</v>
      </c>
      <c r="H72" s="1"/>
      <c r="J72" s="2">
        <f t="shared" si="11"/>
        <v>88</v>
      </c>
      <c r="K72" s="1"/>
    </row>
    <row r="73" spans="1:11" ht="33.75" customHeight="1">
      <c r="A73" s="2">
        <f t="shared" si="8"/>
        <v>14</v>
      </c>
      <c r="B73" s="1"/>
      <c r="D73" s="2">
        <f t="shared" si="9"/>
        <v>39</v>
      </c>
      <c r="E73" s="1"/>
      <c r="G73" s="2">
        <f t="shared" si="10"/>
        <v>64</v>
      </c>
      <c r="H73" s="1"/>
      <c r="J73" s="2">
        <f t="shared" si="11"/>
        <v>89</v>
      </c>
      <c r="K73" s="1"/>
    </row>
    <row r="74" spans="1:11" ht="33.75" customHeight="1">
      <c r="A74" s="2">
        <f t="shared" si="8"/>
        <v>15</v>
      </c>
      <c r="B74" s="1"/>
      <c r="D74" s="2">
        <f t="shared" si="9"/>
        <v>40</v>
      </c>
      <c r="E74" s="1"/>
      <c r="G74" s="2">
        <f t="shared" si="10"/>
        <v>65</v>
      </c>
      <c r="H74" s="1"/>
      <c r="J74" s="2">
        <f t="shared" si="11"/>
        <v>90</v>
      </c>
      <c r="K74" s="1"/>
    </row>
    <row r="75" spans="1:11" ht="33.75" customHeight="1">
      <c r="A75" s="2">
        <f t="shared" si="8"/>
        <v>16</v>
      </c>
      <c r="B75" s="1"/>
      <c r="D75" s="2">
        <f t="shared" si="9"/>
        <v>41</v>
      </c>
      <c r="E75" s="1"/>
      <c r="G75" s="2">
        <f t="shared" si="10"/>
        <v>66</v>
      </c>
      <c r="H75" s="1"/>
      <c r="J75" s="2">
        <f t="shared" si="11"/>
        <v>91</v>
      </c>
      <c r="K75" s="1"/>
    </row>
    <row r="76" spans="1:11" ht="33.75" customHeight="1">
      <c r="A76" s="2">
        <f t="shared" si="8"/>
        <v>17</v>
      </c>
      <c r="B76" s="1"/>
      <c r="D76" s="2">
        <f t="shared" si="9"/>
        <v>42</v>
      </c>
      <c r="E76" s="1"/>
      <c r="G76" s="2">
        <f t="shared" si="10"/>
        <v>67</v>
      </c>
      <c r="H76" s="1"/>
      <c r="J76" s="2">
        <f t="shared" si="11"/>
        <v>92</v>
      </c>
      <c r="K76" s="1"/>
    </row>
    <row r="77" spans="1:11" ht="33.75" customHeight="1">
      <c r="A77" s="2">
        <f t="shared" si="8"/>
        <v>18</v>
      </c>
      <c r="B77" s="1"/>
      <c r="D77" s="2">
        <f t="shared" si="9"/>
        <v>43</v>
      </c>
      <c r="E77" s="1"/>
      <c r="G77" s="2">
        <f t="shared" si="10"/>
        <v>68</v>
      </c>
      <c r="H77" s="1"/>
      <c r="J77" s="2">
        <f t="shared" si="11"/>
        <v>93</v>
      </c>
      <c r="K77" s="1"/>
    </row>
    <row r="78" spans="1:11" ht="33.75" customHeight="1">
      <c r="A78" s="2">
        <f t="shared" si="8"/>
        <v>19</v>
      </c>
      <c r="B78" s="1"/>
      <c r="D78" s="2">
        <f t="shared" si="9"/>
        <v>44</v>
      </c>
      <c r="E78" s="1"/>
      <c r="G78" s="2">
        <f t="shared" si="10"/>
        <v>69</v>
      </c>
      <c r="H78" s="1"/>
      <c r="J78" s="2">
        <f t="shared" si="11"/>
        <v>94</v>
      </c>
      <c r="K78" s="1"/>
    </row>
    <row r="79" spans="1:11" ht="33.75" customHeight="1">
      <c r="A79" s="2">
        <f t="shared" si="8"/>
        <v>20</v>
      </c>
      <c r="B79" s="1"/>
      <c r="D79" s="2">
        <f t="shared" si="9"/>
        <v>45</v>
      </c>
      <c r="E79" s="1"/>
      <c r="G79" s="2">
        <f t="shared" si="10"/>
        <v>70</v>
      </c>
      <c r="H79" s="1"/>
      <c r="J79" s="2">
        <f t="shared" si="11"/>
        <v>95</v>
      </c>
      <c r="K79" s="1"/>
    </row>
    <row r="80" spans="1:11" ht="33.75" customHeight="1">
      <c r="A80" s="2">
        <f t="shared" si="8"/>
        <v>21</v>
      </c>
      <c r="B80" s="1"/>
      <c r="D80" s="2">
        <f t="shared" si="9"/>
        <v>46</v>
      </c>
      <c r="E80" s="1"/>
      <c r="G80" s="2">
        <f t="shared" si="10"/>
        <v>71</v>
      </c>
      <c r="H80" s="1"/>
      <c r="J80" s="2">
        <f t="shared" si="11"/>
        <v>96</v>
      </c>
      <c r="K80" s="1"/>
    </row>
    <row r="81" spans="1:11" ht="33.75" customHeight="1">
      <c r="A81" s="2">
        <f t="shared" si="8"/>
        <v>22</v>
      </c>
      <c r="B81" s="1"/>
      <c r="D81" s="2">
        <f t="shared" si="9"/>
        <v>47</v>
      </c>
      <c r="E81" s="1"/>
      <c r="G81" s="2">
        <f t="shared" si="10"/>
        <v>72</v>
      </c>
      <c r="H81" s="1"/>
      <c r="J81" s="2">
        <f t="shared" si="11"/>
        <v>97</v>
      </c>
      <c r="K81" s="1"/>
    </row>
    <row r="82" spans="1:11" ht="33.75" customHeight="1">
      <c r="A82" s="2">
        <f t="shared" si="8"/>
        <v>23</v>
      </c>
      <c r="B82" s="1"/>
      <c r="D82" s="2">
        <f t="shared" si="9"/>
        <v>48</v>
      </c>
      <c r="E82" s="1"/>
      <c r="G82" s="2">
        <f t="shared" si="10"/>
        <v>73</v>
      </c>
      <c r="H82" s="1"/>
      <c r="J82" s="2">
        <f t="shared" si="11"/>
        <v>98</v>
      </c>
      <c r="K82" s="1"/>
    </row>
    <row r="83" spans="1:11" ht="33.75" customHeight="1">
      <c r="A83" s="2">
        <f t="shared" si="8"/>
        <v>24</v>
      </c>
      <c r="B83" s="1"/>
      <c r="D83" s="2">
        <f t="shared" si="9"/>
        <v>49</v>
      </c>
      <c r="E83" s="1"/>
      <c r="G83" s="2">
        <f t="shared" si="10"/>
        <v>74</v>
      </c>
      <c r="H83" s="1"/>
      <c r="J83" s="2">
        <f t="shared" si="11"/>
        <v>99</v>
      </c>
      <c r="K83" s="1"/>
    </row>
    <row r="84" spans="1:11" ht="33.75" customHeight="1">
      <c r="A84" s="2">
        <f t="shared" si="8"/>
        <v>25</v>
      </c>
      <c r="B84" s="1"/>
      <c r="D84" s="2">
        <f t="shared" si="9"/>
        <v>50</v>
      </c>
      <c r="E84" s="1"/>
      <c r="G84" s="2">
        <f t="shared" si="10"/>
        <v>75</v>
      </c>
      <c r="H84" s="1"/>
      <c r="J84" s="2">
        <f t="shared" si="11"/>
        <v>100</v>
      </c>
      <c r="K84" s="1"/>
    </row>
    <row r="85" spans="1:11" ht="37.5" customHeight="1">
      <c r="A85" s="3" t="s">
        <v>2</v>
      </c>
      <c r="C85" s="5"/>
      <c r="D85" s="6"/>
      <c r="E85" s="5"/>
      <c r="F85" s="5"/>
      <c r="G85" s="6"/>
      <c r="H85" s="5"/>
      <c r="I85" s="5"/>
      <c r="J85" s="7"/>
      <c r="K85" s="9" t="s">
        <v>4</v>
      </c>
    </row>
    <row r="87" spans="1:11">
      <c r="A87" s="4" t="s">
        <v>0</v>
      </c>
      <c r="B87" s="4" t="s">
        <v>1</v>
      </c>
      <c r="D87" s="4" t="s">
        <v>0</v>
      </c>
      <c r="E87" s="4" t="s">
        <v>1</v>
      </c>
      <c r="G87" s="4" t="s">
        <v>0</v>
      </c>
      <c r="H87" s="4" t="s">
        <v>1</v>
      </c>
      <c r="J87" s="4" t="s">
        <v>0</v>
      </c>
      <c r="K87" s="4" t="s">
        <v>1</v>
      </c>
    </row>
    <row r="88" spans="1:11" ht="33.75" customHeight="1">
      <c r="A88" s="2">
        <v>101</v>
      </c>
      <c r="B88" s="1"/>
      <c r="D88" s="2">
        <v>126</v>
      </c>
      <c r="E88" s="1"/>
      <c r="G88" s="2">
        <v>151</v>
      </c>
      <c r="H88" s="1"/>
      <c r="J88" s="2">
        <v>176</v>
      </c>
      <c r="K88" s="1"/>
    </row>
    <row r="89" spans="1:11" ht="33.75" customHeight="1">
      <c r="A89" s="2">
        <f>+A88+1</f>
        <v>102</v>
      </c>
      <c r="B89" s="1"/>
      <c r="D89" s="2">
        <f>+D88+1</f>
        <v>127</v>
      </c>
      <c r="E89" s="1"/>
      <c r="G89" s="2">
        <f>+G88+1</f>
        <v>152</v>
      </c>
      <c r="H89" s="1"/>
      <c r="J89" s="2">
        <f>+J88+1</f>
        <v>177</v>
      </c>
      <c r="K89" s="1"/>
    </row>
    <row r="90" spans="1:11" ht="33.75" customHeight="1">
      <c r="A90" s="2">
        <f t="shared" ref="A90:A112" si="12">+A89+1</f>
        <v>103</v>
      </c>
      <c r="B90" s="1"/>
      <c r="D90" s="2">
        <f t="shared" ref="D90:D112" si="13">+D89+1</f>
        <v>128</v>
      </c>
      <c r="E90" s="1"/>
      <c r="G90" s="2">
        <f t="shared" ref="G90:G112" si="14">+G89+1</f>
        <v>153</v>
      </c>
      <c r="H90" s="1"/>
      <c r="J90" s="2">
        <f t="shared" ref="J90:J112" si="15">+J89+1</f>
        <v>178</v>
      </c>
      <c r="K90" s="1"/>
    </row>
    <row r="91" spans="1:11" ht="33.75" customHeight="1">
      <c r="A91" s="2">
        <f t="shared" si="12"/>
        <v>104</v>
      </c>
      <c r="B91" s="1"/>
      <c r="D91" s="2">
        <f t="shared" si="13"/>
        <v>129</v>
      </c>
      <c r="E91" s="1"/>
      <c r="G91" s="2">
        <f t="shared" si="14"/>
        <v>154</v>
      </c>
      <c r="H91" s="1"/>
      <c r="J91" s="2">
        <f t="shared" si="15"/>
        <v>179</v>
      </c>
      <c r="K91" s="1"/>
    </row>
    <row r="92" spans="1:11" ht="33.75" customHeight="1">
      <c r="A92" s="2">
        <f t="shared" si="12"/>
        <v>105</v>
      </c>
      <c r="B92" s="1"/>
      <c r="D92" s="2">
        <f t="shared" si="13"/>
        <v>130</v>
      </c>
      <c r="E92" s="1"/>
      <c r="G92" s="2">
        <f t="shared" si="14"/>
        <v>155</v>
      </c>
      <c r="H92" s="1"/>
      <c r="J92" s="2">
        <f t="shared" si="15"/>
        <v>180</v>
      </c>
      <c r="K92" s="1"/>
    </row>
    <row r="93" spans="1:11" ht="33.75" customHeight="1">
      <c r="A93" s="2">
        <f t="shared" si="12"/>
        <v>106</v>
      </c>
      <c r="B93" s="1"/>
      <c r="D93" s="2">
        <f t="shared" si="13"/>
        <v>131</v>
      </c>
      <c r="E93" s="1"/>
      <c r="G93" s="2">
        <f t="shared" si="14"/>
        <v>156</v>
      </c>
      <c r="H93" s="1"/>
      <c r="J93" s="2">
        <f t="shared" si="15"/>
        <v>181</v>
      </c>
      <c r="K93" s="1"/>
    </row>
    <row r="94" spans="1:11" ht="33.75" customHeight="1">
      <c r="A94" s="2">
        <f t="shared" si="12"/>
        <v>107</v>
      </c>
      <c r="B94" s="1"/>
      <c r="D94" s="2">
        <f t="shared" si="13"/>
        <v>132</v>
      </c>
      <c r="E94" s="1"/>
      <c r="G94" s="2">
        <f t="shared" si="14"/>
        <v>157</v>
      </c>
      <c r="H94" s="1"/>
      <c r="J94" s="2">
        <f t="shared" si="15"/>
        <v>182</v>
      </c>
      <c r="K94" s="1"/>
    </row>
    <row r="95" spans="1:11" ht="33.75" customHeight="1">
      <c r="A95" s="2">
        <f t="shared" si="12"/>
        <v>108</v>
      </c>
      <c r="B95" s="1"/>
      <c r="D95" s="2">
        <f t="shared" si="13"/>
        <v>133</v>
      </c>
      <c r="E95" s="1"/>
      <c r="G95" s="2">
        <f t="shared" si="14"/>
        <v>158</v>
      </c>
      <c r="H95" s="1"/>
      <c r="J95" s="2">
        <f t="shared" si="15"/>
        <v>183</v>
      </c>
      <c r="K95" s="1"/>
    </row>
    <row r="96" spans="1:11" ht="33.75" customHeight="1">
      <c r="A96" s="2">
        <f t="shared" si="12"/>
        <v>109</v>
      </c>
      <c r="B96" s="1"/>
      <c r="D96" s="2">
        <f t="shared" si="13"/>
        <v>134</v>
      </c>
      <c r="E96" s="1"/>
      <c r="G96" s="2">
        <f t="shared" si="14"/>
        <v>159</v>
      </c>
      <c r="H96" s="1"/>
      <c r="J96" s="2">
        <f t="shared" si="15"/>
        <v>184</v>
      </c>
      <c r="K96" s="1"/>
    </row>
    <row r="97" spans="1:11" ht="33.75" customHeight="1">
      <c r="A97" s="2">
        <f t="shared" si="12"/>
        <v>110</v>
      </c>
      <c r="B97" s="1"/>
      <c r="D97" s="2">
        <f t="shared" si="13"/>
        <v>135</v>
      </c>
      <c r="E97" s="1"/>
      <c r="G97" s="2">
        <f t="shared" si="14"/>
        <v>160</v>
      </c>
      <c r="H97" s="1"/>
      <c r="J97" s="2">
        <f t="shared" si="15"/>
        <v>185</v>
      </c>
      <c r="K97" s="1"/>
    </row>
    <row r="98" spans="1:11" ht="33.75" customHeight="1">
      <c r="A98" s="2">
        <f t="shared" si="12"/>
        <v>111</v>
      </c>
      <c r="B98" s="1"/>
      <c r="D98" s="2">
        <f t="shared" si="13"/>
        <v>136</v>
      </c>
      <c r="E98" s="1"/>
      <c r="G98" s="2">
        <f t="shared" si="14"/>
        <v>161</v>
      </c>
      <c r="H98" s="1"/>
      <c r="J98" s="2">
        <f t="shared" si="15"/>
        <v>186</v>
      </c>
      <c r="K98" s="1"/>
    </row>
    <row r="99" spans="1:11" ht="33.75" customHeight="1">
      <c r="A99" s="2">
        <f t="shared" si="12"/>
        <v>112</v>
      </c>
      <c r="B99" s="1"/>
      <c r="D99" s="2">
        <f t="shared" si="13"/>
        <v>137</v>
      </c>
      <c r="E99" s="1"/>
      <c r="G99" s="2">
        <f t="shared" si="14"/>
        <v>162</v>
      </c>
      <c r="H99" s="1"/>
      <c r="J99" s="2">
        <f t="shared" si="15"/>
        <v>187</v>
      </c>
      <c r="K99" s="1"/>
    </row>
    <row r="100" spans="1:11" ht="33.75" customHeight="1">
      <c r="A100" s="2">
        <f t="shared" si="12"/>
        <v>113</v>
      </c>
      <c r="B100" s="1"/>
      <c r="D100" s="2">
        <f t="shared" si="13"/>
        <v>138</v>
      </c>
      <c r="E100" s="1"/>
      <c r="G100" s="2">
        <f t="shared" si="14"/>
        <v>163</v>
      </c>
      <c r="H100" s="1"/>
      <c r="J100" s="2">
        <f t="shared" si="15"/>
        <v>188</v>
      </c>
      <c r="K100" s="1"/>
    </row>
    <row r="101" spans="1:11" ht="33.75" customHeight="1">
      <c r="A101" s="2">
        <f t="shared" si="12"/>
        <v>114</v>
      </c>
      <c r="B101" s="1"/>
      <c r="D101" s="2">
        <f t="shared" si="13"/>
        <v>139</v>
      </c>
      <c r="E101" s="1"/>
      <c r="G101" s="2">
        <f t="shared" si="14"/>
        <v>164</v>
      </c>
      <c r="H101" s="1"/>
      <c r="J101" s="2">
        <f t="shared" si="15"/>
        <v>189</v>
      </c>
      <c r="K101" s="1"/>
    </row>
    <row r="102" spans="1:11" ht="33.75" customHeight="1">
      <c r="A102" s="2">
        <f t="shared" si="12"/>
        <v>115</v>
      </c>
      <c r="B102" s="1"/>
      <c r="D102" s="2">
        <f t="shared" si="13"/>
        <v>140</v>
      </c>
      <c r="E102" s="1"/>
      <c r="G102" s="2">
        <f t="shared" si="14"/>
        <v>165</v>
      </c>
      <c r="H102" s="1"/>
      <c r="J102" s="2">
        <f t="shared" si="15"/>
        <v>190</v>
      </c>
      <c r="K102" s="1"/>
    </row>
    <row r="103" spans="1:11" ht="33.75" customHeight="1">
      <c r="A103" s="2">
        <f t="shared" si="12"/>
        <v>116</v>
      </c>
      <c r="B103" s="1"/>
      <c r="D103" s="2">
        <f t="shared" si="13"/>
        <v>141</v>
      </c>
      <c r="E103" s="1"/>
      <c r="G103" s="2">
        <f t="shared" si="14"/>
        <v>166</v>
      </c>
      <c r="H103" s="1"/>
      <c r="J103" s="2">
        <f t="shared" si="15"/>
        <v>191</v>
      </c>
      <c r="K103" s="1"/>
    </row>
    <row r="104" spans="1:11" ht="33.75" customHeight="1">
      <c r="A104" s="2">
        <f t="shared" si="12"/>
        <v>117</v>
      </c>
      <c r="B104" s="1"/>
      <c r="D104" s="2">
        <f t="shared" si="13"/>
        <v>142</v>
      </c>
      <c r="E104" s="1"/>
      <c r="G104" s="2">
        <f t="shared" si="14"/>
        <v>167</v>
      </c>
      <c r="H104" s="1"/>
      <c r="J104" s="2">
        <f t="shared" si="15"/>
        <v>192</v>
      </c>
      <c r="K104" s="1"/>
    </row>
    <row r="105" spans="1:11" ht="33.75" customHeight="1">
      <c r="A105" s="2">
        <f t="shared" si="12"/>
        <v>118</v>
      </c>
      <c r="B105" s="1"/>
      <c r="D105" s="2">
        <f t="shared" si="13"/>
        <v>143</v>
      </c>
      <c r="E105" s="1"/>
      <c r="G105" s="2">
        <f t="shared" si="14"/>
        <v>168</v>
      </c>
      <c r="H105" s="1"/>
      <c r="J105" s="2">
        <f t="shared" si="15"/>
        <v>193</v>
      </c>
      <c r="K105" s="1"/>
    </row>
    <row r="106" spans="1:11" ht="33.75" customHeight="1">
      <c r="A106" s="2">
        <f t="shared" si="12"/>
        <v>119</v>
      </c>
      <c r="B106" s="1"/>
      <c r="D106" s="2">
        <f t="shared" si="13"/>
        <v>144</v>
      </c>
      <c r="E106" s="1"/>
      <c r="G106" s="2">
        <f t="shared" si="14"/>
        <v>169</v>
      </c>
      <c r="H106" s="1"/>
      <c r="J106" s="2">
        <f t="shared" si="15"/>
        <v>194</v>
      </c>
      <c r="K106" s="1"/>
    </row>
    <row r="107" spans="1:11" ht="33.75" customHeight="1">
      <c r="A107" s="2">
        <f t="shared" si="12"/>
        <v>120</v>
      </c>
      <c r="B107" s="1"/>
      <c r="D107" s="2">
        <f t="shared" si="13"/>
        <v>145</v>
      </c>
      <c r="E107" s="1"/>
      <c r="G107" s="2">
        <f t="shared" si="14"/>
        <v>170</v>
      </c>
      <c r="H107" s="1"/>
      <c r="J107" s="2">
        <f t="shared" si="15"/>
        <v>195</v>
      </c>
      <c r="K107" s="1"/>
    </row>
    <row r="108" spans="1:11" ht="33.75" customHeight="1">
      <c r="A108" s="2">
        <f t="shared" si="12"/>
        <v>121</v>
      </c>
      <c r="B108" s="1"/>
      <c r="D108" s="2">
        <f t="shared" si="13"/>
        <v>146</v>
      </c>
      <c r="E108" s="1"/>
      <c r="G108" s="2">
        <f t="shared" si="14"/>
        <v>171</v>
      </c>
      <c r="H108" s="1"/>
      <c r="J108" s="2">
        <f t="shared" si="15"/>
        <v>196</v>
      </c>
      <c r="K108" s="1"/>
    </row>
    <row r="109" spans="1:11" ht="33.75" customHeight="1">
      <c r="A109" s="2">
        <f t="shared" si="12"/>
        <v>122</v>
      </c>
      <c r="B109" s="1"/>
      <c r="D109" s="2">
        <f t="shared" si="13"/>
        <v>147</v>
      </c>
      <c r="E109" s="1"/>
      <c r="G109" s="2">
        <f t="shared" si="14"/>
        <v>172</v>
      </c>
      <c r="H109" s="1"/>
      <c r="J109" s="2">
        <f t="shared" si="15"/>
        <v>197</v>
      </c>
      <c r="K109" s="1"/>
    </row>
    <row r="110" spans="1:11" ht="33.75" customHeight="1">
      <c r="A110" s="2">
        <f t="shared" si="12"/>
        <v>123</v>
      </c>
      <c r="B110" s="1"/>
      <c r="D110" s="2">
        <f t="shared" si="13"/>
        <v>148</v>
      </c>
      <c r="E110" s="1"/>
      <c r="G110" s="2">
        <f t="shared" si="14"/>
        <v>173</v>
      </c>
      <c r="H110" s="1"/>
      <c r="J110" s="2">
        <f t="shared" si="15"/>
        <v>198</v>
      </c>
      <c r="K110" s="1"/>
    </row>
    <row r="111" spans="1:11" ht="33.75" customHeight="1">
      <c r="A111" s="2">
        <f t="shared" si="12"/>
        <v>124</v>
      </c>
      <c r="B111" s="1"/>
      <c r="D111" s="2">
        <f t="shared" si="13"/>
        <v>149</v>
      </c>
      <c r="E111" s="1"/>
      <c r="G111" s="2">
        <f t="shared" si="14"/>
        <v>174</v>
      </c>
      <c r="H111" s="1"/>
      <c r="J111" s="2">
        <f t="shared" si="15"/>
        <v>199</v>
      </c>
      <c r="K111" s="1"/>
    </row>
    <row r="112" spans="1:11" ht="33.75" customHeight="1">
      <c r="A112" s="2">
        <f t="shared" si="12"/>
        <v>125</v>
      </c>
      <c r="B112" s="1"/>
      <c r="D112" s="2">
        <f t="shared" si="13"/>
        <v>150</v>
      </c>
      <c r="E112" s="1"/>
      <c r="G112" s="2">
        <f t="shared" si="14"/>
        <v>175</v>
      </c>
      <c r="H112" s="1"/>
      <c r="J112" s="2">
        <f t="shared" si="15"/>
        <v>200</v>
      </c>
      <c r="K112" s="1"/>
    </row>
  </sheetData>
  <pageMargins left="0.31496062992125984" right="0.31496062992125984" top="0.19685039370078741" bottom="0.19685039370078741" header="0.31496062992125984" footer="0.31496062992125984"/>
  <pageSetup paperSize="9" scale="9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3" topLeftCell="A4" activePane="bottomLeft" state="frozen"/>
      <selection pane="bottomLeft" activeCell="I4" sqref="I4"/>
    </sheetView>
  </sheetViews>
  <sheetFormatPr defaultRowHeight="15"/>
  <cols>
    <col min="1" max="1" width="13.7109375" customWidth="1"/>
    <col min="2" max="2" width="25.7109375" customWidth="1"/>
    <col min="3" max="3" width="20.7109375" customWidth="1"/>
    <col min="4" max="7" width="13.7109375" customWidth="1"/>
  </cols>
  <sheetData>
    <row r="1" spans="1:9" ht="26.25">
      <c r="A1" s="24" t="s">
        <v>19</v>
      </c>
      <c r="B1" s="24"/>
      <c r="C1" s="24" t="s">
        <v>20</v>
      </c>
      <c r="D1" s="24" t="s">
        <v>135</v>
      </c>
      <c r="E1" s="25"/>
      <c r="F1" s="24" t="s">
        <v>12</v>
      </c>
      <c r="G1" s="25"/>
    </row>
    <row r="2" spans="1:9" ht="4.5" customHeight="1"/>
    <row r="3" spans="1:9">
      <c r="A3" s="26" t="s">
        <v>15</v>
      </c>
      <c r="B3" s="26" t="s">
        <v>29</v>
      </c>
      <c r="C3" s="26" t="s">
        <v>30</v>
      </c>
      <c r="D3" s="26" t="s">
        <v>16</v>
      </c>
      <c r="E3" s="26" t="s">
        <v>17</v>
      </c>
      <c r="F3" s="26" t="s">
        <v>18</v>
      </c>
      <c r="G3" s="26" t="s">
        <v>8</v>
      </c>
    </row>
    <row r="4" spans="1:9" ht="18.75">
      <c r="A4" s="21">
        <v>48</v>
      </c>
      <c r="B4" s="28" t="s">
        <v>72</v>
      </c>
      <c r="C4" s="27" t="s">
        <v>32</v>
      </c>
      <c r="D4" s="23">
        <v>0.4375</v>
      </c>
      <c r="E4" s="23">
        <v>0.47222222222222227</v>
      </c>
      <c r="F4" s="23">
        <f t="shared" ref="F4:F23" si="0">+E4-D4</f>
        <v>3.4722222222222265E-2</v>
      </c>
      <c r="G4" s="21">
        <v>1</v>
      </c>
      <c r="I4" s="19"/>
    </row>
    <row r="5" spans="1:9" ht="18.75">
      <c r="A5" s="21">
        <v>49</v>
      </c>
      <c r="B5" s="28" t="s">
        <v>73</v>
      </c>
      <c r="C5" s="27" t="s">
        <v>32</v>
      </c>
      <c r="D5" s="23">
        <v>0.45833333333333331</v>
      </c>
      <c r="E5" s="23">
        <v>0.49374999999999997</v>
      </c>
      <c r="F5" s="23">
        <f t="shared" si="0"/>
        <v>3.5416666666666652E-2</v>
      </c>
      <c r="G5" s="21">
        <v>2</v>
      </c>
    </row>
    <row r="6" spans="1:9" ht="18.75">
      <c r="A6" s="21">
        <v>32</v>
      </c>
      <c r="B6" s="28" t="s">
        <v>74</v>
      </c>
      <c r="C6" s="27" t="s">
        <v>32</v>
      </c>
      <c r="D6" s="23">
        <v>0.10416666666666667</v>
      </c>
      <c r="E6" s="23">
        <v>0.14097222222222222</v>
      </c>
      <c r="F6" s="23">
        <f t="shared" si="0"/>
        <v>3.680555555555555E-2</v>
      </c>
      <c r="G6" s="21">
        <v>3</v>
      </c>
    </row>
    <row r="7" spans="1:9" ht="18.75">
      <c r="A7" s="21">
        <v>38</v>
      </c>
      <c r="B7" s="28" t="s">
        <v>75</v>
      </c>
      <c r="C7" s="27" t="s">
        <v>32</v>
      </c>
      <c r="D7" s="23">
        <v>0.22916666666666666</v>
      </c>
      <c r="E7" s="23">
        <v>0.26666666666666666</v>
      </c>
      <c r="F7" s="23">
        <f t="shared" si="0"/>
        <v>3.7500000000000006E-2</v>
      </c>
      <c r="G7" s="21">
        <v>4</v>
      </c>
    </row>
    <row r="8" spans="1:9" ht="18.75">
      <c r="A8" s="21">
        <v>132</v>
      </c>
      <c r="B8" s="28" t="s">
        <v>76</v>
      </c>
      <c r="C8" s="27" t="s">
        <v>32</v>
      </c>
      <c r="D8" s="23">
        <v>0.5625</v>
      </c>
      <c r="E8" s="23">
        <v>0.60138888888888886</v>
      </c>
      <c r="F8" s="23">
        <f t="shared" si="0"/>
        <v>3.8888888888888862E-2</v>
      </c>
      <c r="G8" s="21">
        <v>5</v>
      </c>
    </row>
    <row r="9" spans="1:9" ht="18.75">
      <c r="A9" s="21">
        <v>36</v>
      </c>
      <c r="B9" s="28" t="s">
        <v>77</v>
      </c>
      <c r="C9" s="27" t="s">
        <v>32</v>
      </c>
      <c r="D9" s="23">
        <v>0.1875</v>
      </c>
      <c r="E9" s="23">
        <v>0.22638888888888889</v>
      </c>
      <c r="F9" s="23">
        <f t="shared" si="0"/>
        <v>3.888888888888889E-2</v>
      </c>
      <c r="G9" s="21">
        <v>5</v>
      </c>
    </row>
    <row r="10" spans="1:9" ht="18.75">
      <c r="A10" s="21">
        <v>37</v>
      </c>
      <c r="B10" s="28" t="s">
        <v>78</v>
      </c>
      <c r="C10" s="27" t="s">
        <v>32</v>
      </c>
      <c r="D10" s="23">
        <v>0.20833333333333334</v>
      </c>
      <c r="E10" s="23">
        <v>0.24722222222222223</v>
      </c>
      <c r="F10" s="23">
        <f t="shared" si="0"/>
        <v>3.888888888888889E-2</v>
      </c>
      <c r="G10" s="21">
        <v>5</v>
      </c>
    </row>
    <row r="11" spans="1:9" ht="18.75">
      <c r="A11" s="21">
        <v>42</v>
      </c>
      <c r="B11" s="28" t="s">
        <v>79</v>
      </c>
      <c r="C11" s="27" t="s">
        <v>32</v>
      </c>
      <c r="D11" s="23">
        <v>0.29097222222222224</v>
      </c>
      <c r="E11" s="23">
        <v>0.33055555555555555</v>
      </c>
      <c r="F11" s="23">
        <f t="shared" si="0"/>
        <v>3.9583333333333304E-2</v>
      </c>
      <c r="G11" s="21">
        <v>8</v>
      </c>
    </row>
    <row r="12" spans="1:9" ht="18.75">
      <c r="A12" s="21">
        <v>40</v>
      </c>
      <c r="B12" s="28" t="s">
        <v>80</v>
      </c>
      <c r="C12" s="27" t="s">
        <v>32</v>
      </c>
      <c r="D12" s="23">
        <v>0.25</v>
      </c>
      <c r="E12" s="23">
        <v>0.2902777777777778</v>
      </c>
      <c r="F12" s="23">
        <f t="shared" si="0"/>
        <v>4.0277777777777801E-2</v>
      </c>
      <c r="G12" s="21">
        <v>9</v>
      </c>
    </row>
    <row r="13" spans="1:9" ht="18.75">
      <c r="A13" s="21">
        <v>131</v>
      </c>
      <c r="B13" s="28" t="s">
        <v>81</v>
      </c>
      <c r="C13" s="27" t="s">
        <v>32</v>
      </c>
      <c r="D13" s="23">
        <v>0.54166666666666663</v>
      </c>
      <c r="E13" s="23">
        <v>0.58263888888888882</v>
      </c>
      <c r="F13" s="23">
        <f t="shared" si="0"/>
        <v>4.0972222222222188E-2</v>
      </c>
      <c r="G13" s="21">
        <v>10</v>
      </c>
    </row>
    <row r="14" spans="1:9" ht="18.75">
      <c r="A14" s="21">
        <v>27</v>
      </c>
      <c r="B14" s="28" t="s">
        <v>82</v>
      </c>
      <c r="C14" s="27" t="s">
        <v>32</v>
      </c>
      <c r="D14" s="23">
        <v>0.66666666666666663</v>
      </c>
      <c r="E14" s="23">
        <v>0.70763888888888893</v>
      </c>
      <c r="F14" s="23">
        <f t="shared" si="0"/>
        <v>4.0972222222222299E-2</v>
      </c>
      <c r="G14" s="21">
        <v>10</v>
      </c>
    </row>
    <row r="15" spans="1:9" ht="18.75">
      <c r="A15" s="21">
        <v>45</v>
      </c>
      <c r="B15" s="28" t="s">
        <v>83</v>
      </c>
      <c r="C15" s="27" t="s">
        <v>32</v>
      </c>
      <c r="D15" s="23">
        <v>0.35416666666666669</v>
      </c>
      <c r="E15" s="23">
        <v>0.39583333333333331</v>
      </c>
      <c r="F15" s="23">
        <f t="shared" si="0"/>
        <v>4.166666666666663E-2</v>
      </c>
      <c r="G15" s="21">
        <v>12</v>
      </c>
    </row>
    <row r="16" spans="1:9" ht="18.75">
      <c r="A16" s="21">
        <v>28</v>
      </c>
      <c r="B16" s="28" t="s">
        <v>84</v>
      </c>
      <c r="C16" s="27" t="s">
        <v>32</v>
      </c>
      <c r="D16" s="23">
        <v>6.25E-2</v>
      </c>
      <c r="E16" s="23">
        <v>0.10486111111111111</v>
      </c>
      <c r="F16" s="23">
        <f t="shared" si="0"/>
        <v>4.2361111111111113E-2</v>
      </c>
      <c r="G16" s="21">
        <v>13</v>
      </c>
    </row>
    <row r="17" spans="1:7" ht="18.75">
      <c r="A17" s="21">
        <v>41</v>
      </c>
      <c r="B17" s="28" t="s">
        <v>85</v>
      </c>
      <c r="C17" s="27" t="s">
        <v>32</v>
      </c>
      <c r="D17" s="23">
        <v>0.27083333333333331</v>
      </c>
      <c r="E17" s="23">
        <v>0.31388888888888888</v>
      </c>
      <c r="F17" s="23">
        <f t="shared" si="0"/>
        <v>4.3055555555555569E-2</v>
      </c>
      <c r="G17" s="21">
        <v>14</v>
      </c>
    </row>
    <row r="18" spans="1:7" ht="18.75">
      <c r="A18" s="21">
        <v>43</v>
      </c>
      <c r="B18" s="28" t="s">
        <v>86</v>
      </c>
      <c r="C18" s="27" t="s">
        <v>32</v>
      </c>
      <c r="D18" s="23">
        <v>0.3125</v>
      </c>
      <c r="E18" s="23">
        <v>0.35555555555555557</v>
      </c>
      <c r="F18" s="23">
        <f t="shared" si="0"/>
        <v>4.3055555555555569E-2</v>
      </c>
      <c r="G18" s="21">
        <v>14</v>
      </c>
    </row>
    <row r="19" spans="1:7" ht="18.75">
      <c r="A19" s="21">
        <v>133</v>
      </c>
      <c r="B19" s="28" t="s">
        <v>87</v>
      </c>
      <c r="C19" s="27" t="s">
        <v>88</v>
      </c>
      <c r="D19" s="23">
        <v>0.58333333333333337</v>
      </c>
      <c r="E19" s="23">
        <v>0.62777777777777777</v>
      </c>
      <c r="F19" s="23">
        <f t="shared" si="0"/>
        <v>4.4444444444444398E-2</v>
      </c>
      <c r="G19" s="21">
        <v>16</v>
      </c>
    </row>
    <row r="20" spans="1:7" ht="18.75">
      <c r="A20" s="21">
        <v>33</v>
      </c>
      <c r="B20" s="28" t="s">
        <v>89</v>
      </c>
      <c r="C20" s="27" t="s">
        <v>32</v>
      </c>
      <c r="D20" s="23">
        <v>0.125</v>
      </c>
      <c r="E20" s="23">
        <v>0.16944444444444443</v>
      </c>
      <c r="F20" s="23">
        <f t="shared" si="0"/>
        <v>4.4444444444444425E-2</v>
      </c>
      <c r="G20" s="21">
        <v>16</v>
      </c>
    </row>
    <row r="21" spans="1:7" ht="18.75">
      <c r="A21" s="21">
        <v>44</v>
      </c>
      <c r="B21" s="28" t="s">
        <v>90</v>
      </c>
      <c r="C21" s="27" t="s">
        <v>32</v>
      </c>
      <c r="D21" s="23">
        <v>0.33333333333333331</v>
      </c>
      <c r="E21" s="23">
        <v>0.38125000000000003</v>
      </c>
      <c r="F21" s="23">
        <f t="shared" si="0"/>
        <v>4.7916666666666718E-2</v>
      </c>
      <c r="G21" s="21">
        <v>18</v>
      </c>
    </row>
    <row r="22" spans="1:7" ht="18.75">
      <c r="A22" s="21">
        <v>26</v>
      </c>
      <c r="B22" s="28" t="s">
        <v>91</v>
      </c>
      <c r="C22" s="27" t="s">
        <v>32</v>
      </c>
      <c r="D22" s="23">
        <v>0.47916666666666669</v>
      </c>
      <c r="E22" s="23">
        <v>0.52916666666666667</v>
      </c>
      <c r="F22" s="23">
        <f t="shared" si="0"/>
        <v>4.9999999999999989E-2</v>
      </c>
      <c r="G22" s="21">
        <v>19</v>
      </c>
    </row>
    <row r="23" spans="1:7" ht="18.75">
      <c r="A23" s="21">
        <v>134</v>
      </c>
      <c r="B23" s="28" t="s">
        <v>92</v>
      </c>
      <c r="C23" s="27" t="s">
        <v>88</v>
      </c>
      <c r="D23" s="23">
        <v>0.60416666666666663</v>
      </c>
      <c r="E23" s="23">
        <v>0.6645833333333333</v>
      </c>
      <c r="F23" s="23">
        <f t="shared" si="0"/>
        <v>6.0416666666666674E-2</v>
      </c>
      <c r="G23" s="21">
        <v>20</v>
      </c>
    </row>
    <row r="24" spans="1:7" ht="18.75">
      <c r="A24" s="21">
        <v>46</v>
      </c>
      <c r="B24" s="28" t="s">
        <v>93</v>
      </c>
      <c r="C24" s="27" t="s">
        <v>32</v>
      </c>
      <c r="D24" s="23">
        <v>0.375</v>
      </c>
      <c r="E24" s="23">
        <v>0.4368055555555555</v>
      </c>
      <c r="F24" s="23">
        <f t="shared" ref="F24:F31" si="1">+E24-D24</f>
        <v>6.1805555555555503E-2</v>
      </c>
      <c r="G24" s="21">
        <v>21</v>
      </c>
    </row>
    <row r="25" spans="1:7" ht="18.75">
      <c r="A25" s="21">
        <v>135</v>
      </c>
      <c r="B25" s="28" t="s">
        <v>94</v>
      </c>
      <c r="C25" s="27" t="s">
        <v>32</v>
      </c>
      <c r="D25" s="23">
        <v>0.625</v>
      </c>
      <c r="E25" s="23">
        <v>0.6875</v>
      </c>
      <c r="F25" s="23">
        <f t="shared" si="1"/>
        <v>6.25E-2</v>
      </c>
      <c r="G25" s="21">
        <v>22</v>
      </c>
    </row>
    <row r="26" spans="1:7" ht="18.75">
      <c r="A26" s="21">
        <v>35</v>
      </c>
      <c r="B26" s="28" t="s">
        <v>95</v>
      </c>
      <c r="C26" s="27" t="s">
        <v>32</v>
      </c>
      <c r="D26" s="23">
        <v>0.16666666666666666</v>
      </c>
      <c r="E26" s="23">
        <v>0.23472222222222219</v>
      </c>
      <c r="F26" s="23">
        <f t="shared" si="1"/>
        <v>6.8055555555555536E-2</v>
      </c>
      <c r="G26" s="21">
        <v>23</v>
      </c>
    </row>
    <row r="27" spans="1:7" ht="18.75">
      <c r="A27" s="21">
        <v>31</v>
      </c>
      <c r="B27" s="28" t="s">
        <v>96</v>
      </c>
      <c r="C27" s="27" t="s">
        <v>32</v>
      </c>
      <c r="D27" s="23">
        <v>8.3333333333333329E-2</v>
      </c>
      <c r="E27" s="23">
        <v>0.15416666666666667</v>
      </c>
      <c r="F27" s="23">
        <f t="shared" si="1"/>
        <v>7.0833333333333345E-2</v>
      </c>
      <c r="G27" s="21">
        <v>24</v>
      </c>
    </row>
    <row r="28" spans="1:7" ht="18.75">
      <c r="A28" s="21">
        <v>50</v>
      </c>
      <c r="B28" s="28" t="s">
        <v>97</v>
      </c>
      <c r="C28" s="27" t="s">
        <v>50</v>
      </c>
      <c r="D28" s="23">
        <v>0.5</v>
      </c>
      <c r="E28" s="23">
        <v>0.57430555555555551</v>
      </c>
      <c r="F28" s="23">
        <f t="shared" si="1"/>
        <v>7.4305555555555514E-2</v>
      </c>
      <c r="G28" s="21">
        <v>25</v>
      </c>
    </row>
    <row r="29" spans="1:7" ht="18.75">
      <c r="A29" s="21">
        <v>34</v>
      </c>
      <c r="B29" s="28" t="s">
        <v>98</v>
      </c>
      <c r="C29" s="27" t="s">
        <v>32</v>
      </c>
      <c r="D29" s="23">
        <v>0.14583333333333334</v>
      </c>
      <c r="E29" s="23">
        <v>0.23819444444444446</v>
      </c>
      <c r="F29" s="23">
        <f t="shared" si="1"/>
        <v>9.2361111111111116E-2</v>
      </c>
      <c r="G29" s="21">
        <v>26</v>
      </c>
    </row>
    <row r="30" spans="1:7" ht="18.75">
      <c r="A30" s="21">
        <v>136</v>
      </c>
      <c r="B30" s="28" t="s">
        <v>99</v>
      </c>
      <c r="C30" s="27" t="s">
        <v>32</v>
      </c>
      <c r="D30" s="23">
        <v>0.64583333333333337</v>
      </c>
      <c r="E30" s="23">
        <v>0.75347222222222221</v>
      </c>
      <c r="F30" s="23">
        <f t="shared" si="1"/>
        <v>0.10763888888888884</v>
      </c>
      <c r="G30" s="21">
        <v>27</v>
      </c>
    </row>
    <row r="31" spans="1:7" ht="18.75">
      <c r="A31" s="21">
        <v>47</v>
      </c>
      <c r="B31" s="28" t="s">
        <v>100</v>
      </c>
      <c r="C31" s="27" t="s">
        <v>32</v>
      </c>
      <c r="D31" s="23">
        <v>0.39583333333333331</v>
      </c>
      <c r="E31" s="23">
        <v>0.56944444444444442</v>
      </c>
      <c r="F31" s="23">
        <f t="shared" si="1"/>
        <v>0.1736111111111111</v>
      </c>
      <c r="G31" s="21">
        <v>28</v>
      </c>
    </row>
    <row r="32" spans="1:7" ht="18.75">
      <c r="A32" s="21">
        <v>39</v>
      </c>
      <c r="B32" s="28" t="s">
        <v>101</v>
      </c>
      <c r="C32" s="27" t="s">
        <v>70</v>
      </c>
    </row>
    <row r="33" spans="1:3" ht="18.75">
      <c r="A33" s="21">
        <v>29</v>
      </c>
      <c r="B33" s="28" t="s">
        <v>102</v>
      </c>
      <c r="C33" s="27" t="s">
        <v>32</v>
      </c>
    </row>
    <row r="34" spans="1:3" ht="18.75">
      <c r="A34" s="21">
        <v>30</v>
      </c>
      <c r="B34" s="28" t="s">
        <v>103</v>
      </c>
      <c r="C34" s="27" t="s">
        <v>32</v>
      </c>
    </row>
  </sheetData>
  <sortState ref="A4:G203">
    <sortCondition ref="F4"/>
  </sortState>
  <pageMargins left="0.31496062992125984" right="0.31496062992125984" top="0.59055118110236227" bottom="0.59055118110236227" header="0.31496062992125984" footer="0.31496062992125984"/>
  <pageSetup paperSize="9" scale="84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workbookViewId="0">
      <pane ySplit="3" topLeftCell="A4" activePane="bottomLeft" state="frozen"/>
      <selection pane="bottomLeft" activeCell="F1" sqref="F1"/>
    </sheetView>
  </sheetViews>
  <sheetFormatPr defaultRowHeight="15"/>
  <cols>
    <col min="1" max="1" width="13.7109375" customWidth="1"/>
    <col min="2" max="3" width="20.7109375" customWidth="1"/>
    <col min="4" max="7" width="13.7109375" customWidth="1"/>
  </cols>
  <sheetData>
    <row r="1" spans="1:9" ht="26.25">
      <c r="A1" s="24" t="s">
        <v>21</v>
      </c>
      <c r="B1" s="24"/>
      <c r="C1" s="24" t="s">
        <v>20</v>
      </c>
      <c r="D1" s="24" t="s">
        <v>135</v>
      </c>
      <c r="E1" s="25"/>
      <c r="F1" s="24" t="s">
        <v>12</v>
      </c>
      <c r="G1" s="25"/>
    </row>
    <row r="2" spans="1:9" ht="4.5" customHeight="1"/>
    <row r="3" spans="1:9">
      <c r="A3" s="26" t="s">
        <v>15</v>
      </c>
      <c r="B3" s="26" t="s">
        <v>29</v>
      </c>
      <c r="C3" s="26" t="s">
        <v>30</v>
      </c>
      <c r="D3" s="26" t="s">
        <v>16</v>
      </c>
      <c r="E3" s="26" t="s">
        <v>17</v>
      </c>
      <c r="F3" s="26" t="s">
        <v>18</v>
      </c>
      <c r="G3" s="26" t="s">
        <v>8</v>
      </c>
    </row>
    <row r="4" spans="1:9" ht="18.75">
      <c r="A4" s="21">
        <v>151</v>
      </c>
      <c r="B4" s="28" t="s">
        <v>136</v>
      </c>
      <c r="C4" s="27" t="s">
        <v>32</v>
      </c>
      <c r="D4" s="23">
        <v>4.1666666666666664E-2</v>
      </c>
      <c r="E4" s="23">
        <v>8.4027777777777771E-2</v>
      </c>
      <c r="F4" s="23">
        <f t="shared" ref="F4:F9" si="0">+E4-D4</f>
        <v>4.2361111111111106E-2</v>
      </c>
      <c r="G4" s="21">
        <v>1</v>
      </c>
      <c r="I4" s="19"/>
    </row>
    <row r="5" spans="1:9" ht="18.75">
      <c r="A5" s="21">
        <v>153</v>
      </c>
      <c r="B5" s="28" t="s">
        <v>138</v>
      </c>
      <c r="C5" s="27" t="s">
        <v>32</v>
      </c>
      <c r="D5" s="23">
        <v>8.3333333333333329E-2</v>
      </c>
      <c r="E5" s="23">
        <v>0.13055555555555556</v>
      </c>
      <c r="F5" s="23">
        <f t="shared" si="0"/>
        <v>4.7222222222222235E-2</v>
      </c>
      <c r="G5" s="21">
        <v>2</v>
      </c>
    </row>
    <row r="6" spans="1:9" ht="18.75">
      <c r="A6" s="21">
        <v>154</v>
      </c>
      <c r="B6" s="28" t="s">
        <v>139</v>
      </c>
      <c r="C6" s="27" t="s">
        <v>32</v>
      </c>
      <c r="D6" s="23">
        <v>0.10416666666666667</v>
      </c>
      <c r="E6" s="23">
        <v>0.15763888888888888</v>
      </c>
      <c r="F6" s="23">
        <f t="shared" si="0"/>
        <v>5.3472222222222213E-2</v>
      </c>
      <c r="G6" s="21">
        <v>3</v>
      </c>
    </row>
    <row r="7" spans="1:9" ht="18.75">
      <c r="A7" s="21">
        <v>155</v>
      </c>
      <c r="B7" s="28" t="s">
        <v>140</v>
      </c>
      <c r="C7" s="27" t="s">
        <v>32</v>
      </c>
      <c r="D7" s="23">
        <v>0.125</v>
      </c>
      <c r="E7" s="23">
        <v>0.19236111111111112</v>
      </c>
      <c r="F7" s="23">
        <f t="shared" si="0"/>
        <v>6.7361111111111122E-2</v>
      </c>
      <c r="G7" s="21">
        <v>4</v>
      </c>
    </row>
    <row r="8" spans="1:9" ht="18.75">
      <c r="A8" s="21">
        <v>156</v>
      </c>
      <c r="B8" s="28" t="s">
        <v>141</v>
      </c>
      <c r="C8" s="27" t="s">
        <v>32</v>
      </c>
      <c r="D8" s="23">
        <v>0.14583333333333334</v>
      </c>
      <c r="E8" s="23">
        <v>0.23124999999999998</v>
      </c>
      <c r="F8" s="23">
        <f t="shared" si="0"/>
        <v>8.5416666666666641E-2</v>
      </c>
      <c r="G8" s="21">
        <v>5</v>
      </c>
    </row>
    <row r="9" spans="1:9" ht="18.75">
      <c r="A9" s="21">
        <v>152</v>
      </c>
      <c r="B9" s="28" t="s">
        <v>137</v>
      </c>
      <c r="C9" s="27" t="s">
        <v>32</v>
      </c>
      <c r="D9" s="23">
        <v>6.25E-2</v>
      </c>
      <c r="E9" s="23">
        <v>0.15555555555555556</v>
      </c>
      <c r="F9" s="23">
        <f t="shared" si="0"/>
        <v>9.3055555555555558E-2</v>
      </c>
      <c r="G9" s="21">
        <v>6</v>
      </c>
    </row>
  </sheetData>
  <sortState ref="A4:G9">
    <sortCondition ref="F4"/>
  </sortState>
  <pageMargins left="0.31496062992125984" right="0.31496062992125984" top="0.78740157480314965" bottom="0.78740157480314965" header="0.31496062992125984" footer="0.31496062992125984"/>
  <pageSetup paperSize="9" scale="88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workbookViewId="0">
      <pane ySplit="3" topLeftCell="A5" activePane="bottomLeft" state="frozen"/>
      <selection pane="bottomLeft" activeCell="I6" sqref="I6"/>
    </sheetView>
  </sheetViews>
  <sheetFormatPr defaultRowHeight="15"/>
  <cols>
    <col min="1" max="1" width="13.7109375" customWidth="1"/>
    <col min="2" max="2" width="25.7109375" customWidth="1"/>
    <col min="3" max="3" width="20.7109375" customWidth="1"/>
    <col min="4" max="7" width="13.7109375" customWidth="1"/>
  </cols>
  <sheetData>
    <row r="1" spans="1:9" ht="26.25">
      <c r="A1" s="24" t="s">
        <v>19</v>
      </c>
      <c r="B1" s="24"/>
      <c r="C1" s="24" t="s">
        <v>22</v>
      </c>
      <c r="D1" s="24" t="s">
        <v>133</v>
      </c>
      <c r="E1" s="25"/>
      <c r="F1" s="24" t="s">
        <v>12</v>
      </c>
      <c r="G1" s="25"/>
    </row>
    <row r="2" spans="1:9" ht="4.5" customHeight="1"/>
    <row r="3" spans="1:9">
      <c r="A3" s="26" t="s">
        <v>15</v>
      </c>
      <c r="B3" s="26" t="s">
        <v>104</v>
      </c>
      <c r="C3" s="26" t="s">
        <v>30</v>
      </c>
      <c r="D3" s="26" t="s">
        <v>16</v>
      </c>
      <c r="E3" s="26" t="s">
        <v>17</v>
      </c>
      <c r="F3" s="26" t="s">
        <v>18</v>
      </c>
      <c r="G3" s="26" t="s">
        <v>8</v>
      </c>
    </row>
    <row r="4" spans="1:9" ht="18.75">
      <c r="A4" s="21">
        <v>15</v>
      </c>
      <c r="B4" s="28" t="s">
        <v>105</v>
      </c>
      <c r="C4" s="27" t="s">
        <v>32</v>
      </c>
      <c r="D4" s="23">
        <v>0.625</v>
      </c>
      <c r="E4" s="23">
        <v>0.76527777777777783</v>
      </c>
      <c r="F4" s="23">
        <f t="shared" ref="F4:F33" si="0">+E4-D4</f>
        <v>0.14027777777777783</v>
      </c>
      <c r="G4" s="21">
        <v>1</v>
      </c>
    </row>
    <row r="5" spans="1:9" ht="18.75">
      <c r="A5" s="21">
        <v>12</v>
      </c>
      <c r="B5" s="28" t="s">
        <v>106</v>
      </c>
      <c r="C5" s="27" t="s">
        <v>32</v>
      </c>
      <c r="D5" s="23">
        <v>0.5</v>
      </c>
      <c r="E5" s="23">
        <v>0.64097222222222217</v>
      </c>
      <c r="F5" s="23">
        <f t="shared" si="0"/>
        <v>0.14097222222222217</v>
      </c>
      <c r="G5" s="21">
        <v>2</v>
      </c>
    </row>
    <row r="6" spans="1:9" ht="18.75">
      <c r="A6" s="21">
        <v>3</v>
      </c>
      <c r="B6" s="28" t="s">
        <v>107</v>
      </c>
      <c r="C6" s="27" t="s">
        <v>32</v>
      </c>
      <c r="D6" s="23">
        <v>0.125</v>
      </c>
      <c r="E6" s="23">
        <v>0.27430555555555552</v>
      </c>
      <c r="F6" s="23">
        <f t="shared" si="0"/>
        <v>0.14930555555555552</v>
      </c>
      <c r="G6" s="21">
        <v>3</v>
      </c>
      <c r="I6" s="19"/>
    </row>
    <row r="7" spans="1:9" ht="18.75">
      <c r="A7" s="21">
        <v>7</v>
      </c>
      <c r="B7" s="28" t="s">
        <v>108</v>
      </c>
      <c r="C7" s="27" t="s">
        <v>32</v>
      </c>
      <c r="D7" s="23">
        <v>0.29166666666666669</v>
      </c>
      <c r="E7" s="23">
        <v>0.44166666666666665</v>
      </c>
      <c r="F7" s="23">
        <f t="shared" si="0"/>
        <v>0.14999999999999997</v>
      </c>
      <c r="G7" s="21">
        <v>4</v>
      </c>
    </row>
    <row r="8" spans="1:9" ht="18.75">
      <c r="A8" s="21">
        <v>4</v>
      </c>
      <c r="B8" s="28" t="s">
        <v>109</v>
      </c>
      <c r="C8" s="27" t="s">
        <v>110</v>
      </c>
      <c r="D8" s="23">
        <v>0.16666666666666666</v>
      </c>
      <c r="E8" s="23">
        <v>0.31805555555555554</v>
      </c>
      <c r="F8" s="23">
        <f t="shared" si="0"/>
        <v>0.15138888888888888</v>
      </c>
      <c r="G8" s="21">
        <v>5</v>
      </c>
    </row>
    <row r="9" spans="1:9" ht="18.75">
      <c r="A9" s="21">
        <v>77</v>
      </c>
      <c r="B9" s="28" t="s">
        <v>111</v>
      </c>
      <c r="C9" s="27" t="s">
        <v>32</v>
      </c>
      <c r="D9" s="23">
        <v>1.125</v>
      </c>
      <c r="E9" s="23">
        <v>1.2854166666666667</v>
      </c>
      <c r="F9" s="23">
        <f t="shared" si="0"/>
        <v>0.16041666666666665</v>
      </c>
      <c r="G9" s="21">
        <v>6</v>
      </c>
    </row>
    <row r="10" spans="1:9" ht="18.75">
      <c r="A10" s="21">
        <v>6</v>
      </c>
      <c r="B10" s="28" t="s">
        <v>112</v>
      </c>
      <c r="C10" s="27" t="s">
        <v>45</v>
      </c>
      <c r="D10" s="23">
        <v>0.25</v>
      </c>
      <c r="E10" s="23">
        <v>0.41388888888888892</v>
      </c>
      <c r="F10" s="23">
        <f t="shared" si="0"/>
        <v>0.16388888888888892</v>
      </c>
      <c r="G10" s="21">
        <v>7</v>
      </c>
    </row>
    <row r="11" spans="1:9" ht="18.75">
      <c r="A11" s="21">
        <v>10</v>
      </c>
      <c r="B11" s="28" t="s">
        <v>113</v>
      </c>
      <c r="C11" s="27" t="s">
        <v>32</v>
      </c>
      <c r="D11" s="23">
        <v>0.41666666666666669</v>
      </c>
      <c r="E11" s="23">
        <v>0.58124999999999993</v>
      </c>
      <c r="F11" s="23">
        <f t="shared" si="0"/>
        <v>0.16458333333333325</v>
      </c>
      <c r="G11" s="21">
        <v>8</v>
      </c>
    </row>
    <row r="12" spans="1:9" ht="18.75">
      <c r="A12" s="21">
        <v>18</v>
      </c>
      <c r="B12" s="28" t="s">
        <v>114</v>
      </c>
      <c r="C12" s="27" t="s">
        <v>32</v>
      </c>
      <c r="D12" s="23">
        <v>0.75</v>
      </c>
      <c r="E12" s="23">
        <v>0.91736111111111107</v>
      </c>
      <c r="F12" s="23">
        <f t="shared" si="0"/>
        <v>0.16736111111111107</v>
      </c>
      <c r="G12" s="21">
        <v>9</v>
      </c>
    </row>
    <row r="13" spans="1:9" ht="18.75">
      <c r="A13" s="21">
        <v>20</v>
      </c>
      <c r="B13" s="28" t="s">
        <v>115</v>
      </c>
      <c r="C13" s="27" t="s">
        <v>32</v>
      </c>
      <c r="D13" s="23">
        <v>0.83333333333333304</v>
      </c>
      <c r="E13" s="23">
        <v>1.0048611111111112</v>
      </c>
      <c r="F13" s="23">
        <f t="shared" si="0"/>
        <v>0.17152777777777817</v>
      </c>
      <c r="G13" s="21">
        <v>10</v>
      </c>
    </row>
    <row r="14" spans="1:9" ht="18.75">
      <c r="A14" s="21">
        <v>9</v>
      </c>
      <c r="B14" s="28" t="s">
        <v>116</v>
      </c>
      <c r="C14" s="27" t="s">
        <v>32</v>
      </c>
      <c r="D14" s="23">
        <v>0.375</v>
      </c>
      <c r="E14" s="23">
        <v>0.54861111111111105</v>
      </c>
      <c r="F14" s="23">
        <f t="shared" si="0"/>
        <v>0.17361111111111105</v>
      </c>
      <c r="G14" s="21">
        <v>11</v>
      </c>
    </row>
    <row r="15" spans="1:9" ht="18.75">
      <c r="A15" s="21">
        <v>14</v>
      </c>
      <c r="B15" s="28" t="s">
        <v>117</v>
      </c>
      <c r="C15" s="27" t="s">
        <v>32</v>
      </c>
      <c r="D15" s="23">
        <v>0.58333333333333337</v>
      </c>
      <c r="E15" s="23">
        <v>0.76041666666666663</v>
      </c>
      <c r="F15" s="23">
        <f t="shared" si="0"/>
        <v>0.17708333333333326</v>
      </c>
      <c r="G15" s="21">
        <v>12</v>
      </c>
    </row>
    <row r="16" spans="1:9" ht="18.75">
      <c r="A16" s="21">
        <v>76</v>
      </c>
      <c r="B16" s="28" t="s">
        <v>67</v>
      </c>
      <c r="C16" s="27" t="s">
        <v>71</v>
      </c>
      <c r="D16" s="23">
        <v>1.0833333333333333</v>
      </c>
      <c r="E16" s="23">
        <v>1.2638888888888888</v>
      </c>
      <c r="F16" s="23">
        <f t="shared" si="0"/>
        <v>0.18055555555555558</v>
      </c>
      <c r="G16" s="21">
        <v>13</v>
      </c>
    </row>
    <row r="17" spans="1:7" ht="18.75">
      <c r="A17" s="21">
        <v>8</v>
      </c>
      <c r="B17" s="28" t="s">
        <v>118</v>
      </c>
      <c r="C17" s="27" t="s">
        <v>32</v>
      </c>
      <c r="D17" s="23">
        <v>0.33333333333333331</v>
      </c>
      <c r="E17" s="23">
        <v>0.51597222222222217</v>
      </c>
      <c r="F17" s="23">
        <f t="shared" si="0"/>
        <v>0.18263888888888885</v>
      </c>
      <c r="G17" s="21">
        <v>14</v>
      </c>
    </row>
    <row r="18" spans="1:7" ht="18.75">
      <c r="A18" s="21">
        <v>11</v>
      </c>
      <c r="B18" s="28" t="s">
        <v>119</v>
      </c>
      <c r="C18" s="27" t="s">
        <v>32</v>
      </c>
      <c r="D18" s="23">
        <v>0.45833333333333331</v>
      </c>
      <c r="E18" s="23">
        <v>0.64097222222222217</v>
      </c>
      <c r="F18" s="23">
        <f t="shared" si="0"/>
        <v>0.18263888888888885</v>
      </c>
      <c r="G18" s="21">
        <v>15</v>
      </c>
    </row>
    <row r="19" spans="1:7" ht="18.75">
      <c r="A19" s="21">
        <v>5</v>
      </c>
      <c r="B19" s="28" t="s">
        <v>120</v>
      </c>
      <c r="C19" s="27" t="s">
        <v>32</v>
      </c>
      <c r="D19" s="23">
        <v>0.20833333333333334</v>
      </c>
      <c r="E19" s="23">
        <v>0.3923611111111111</v>
      </c>
      <c r="F19" s="23">
        <f t="shared" si="0"/>
        <v>0.18402777777777776</v>
      </c>
      <c r="G19" s="21">
        <v>16</v>
      </c>
    </row>
    <row r="20" spans="1:7" ht="18.75">
      <c r="A20" s="21">
        <v>21</v>
      </c>
      <c r="B20" s="28" t="s">
        <v>69</v>
      </c>
      <c r="C20" s="27" t="s">
        <v>32</v>
      </c>
      <c r="D20" s="23">
        <v>0.875000000000001</v>
      </c>
      <c r="E20" s="23">
        <v>1.0631944444444443</v>
      </c>
      <c r="F20" s="23">
        <f t="shared" si="0"/>
        <v>0.18819444444444333</v>
      </c>
      <c r="G20" s="21">
        <v>17</v>
      </c>
    </row>
    <row r="21" spans="1:7" ht="18.75">
      <c r="A21" s="21">
        <v>19</v>
      </c>
      <c r="B21" s="28" t="s">
        <v>121</v>
      </c>
      <c r="C21" s="27" t="s">
        <v>32</v>
      </c>
      <c r="D21" s="23">
        <v>0.79166666666666696</v>
      </c>
      <c r="E21" s="23">
        <v>0.98333333333333339</v>
      </c>
      <c r="F21" s="23">
        <f t="shared" si="0"/>
        <v>0.19166666666666643</v>
      </c>
      <c r="G21" s="21">
        <v>18</v>
      </c>
    </row>
    <row r="22" spans="1:7" ht="18.75">
      <c r="A22" s="21">
        <v>24</v>
      </c>
      <c r="B22" s="28" t="s">
        <v>122</v>
      </c>
      <c r="C22" s="27" t="s">
        <v>32</v>
      </c>
      <c r="D22" s="23">
        <v>1</v>
      </c>
      <c r="E22" s="23">
        <v>1.1916666666666667</v>
      </c>
      <c r="F22" s="23">
        <f t="shared" si="0"/>
        <v>0.19166666666666665</v>
      </c>
      <c r="G22" s="21">
        <v>19</v>
      </c>
    </row>
    <row r="23" spans="1:7" ht="18.75">
      <c r="A23" s="21">
        <v>1</v>
      </c>
      <c r="B23" s="28" t="s">
        <v>123</v>
      </c>
      <c r="C23" s="27" t="s">
        <v>32</v>
      </c>
      <c r="D23" s="23">
        <v>4.1666666666666664E-2</v>
      </c>
      <c r="E23" s="23">
        <v>0.23402777777777781</v>
      </c>
      <c r="F23" s="23">
        <f t="shared" si="0"/>
        <v>0.19236111111111115</v>
      </c>
      <c r="G23" s="21">
        <v>20</v>
      </c>
    </row>
    <row r="24" spans="1:7" ht="18.75">
      <c r="A24" s="21">
        <v>80</v>
      </c>
      <c r="B24" s="28" t="s">
        <v>124</v>
      </c>
      <c r="C24" s="27" t="s">
        <v>32</v>
      </c>
      <c r="D24" s="23">
        <v>1.25</v>
      </c>
      <c r="E24" s="23">
        <v>1.4451388888888888</v>
      </c>
      <c r="F24" s="23">
        <f t="shared" si="0"/>
        <v>0.19513888888888875</v>
      </c>
      <c r="G24" s="21">
        <v>21</v>
      </c>
    </row>
    <row r="25" spans="1:7" ht="18.75">
      <c r="A25" s="21">
        <v>2</v>
      </c>
      <c r="B25" s="28" t="s">
        <v>125</v>
      </c>
      <c r="C25" s="27" t="s">
        <v>32</v>
      </c>
      <c r="D25" s="23">
        <v>8.3333333333333329E-2</v>
      </c>
      <c r="E25" s="23">
        <v>0.27847222222222223</v>
      </c>
      <c r="F25" s="23">
        <f t="shared" si="0"/>
        <v>0.19513888888888892</v>
      </c>
      <c r="G25" s="21">
        <v>22</v>
      </c>
    </row>
    <row r="26" spans="1:7" ht="18.75">
      <c r="A26" s="21">
        <v>22</v>
      </c>
      <c r="B26" s="28" t="s">
        <v>126</v>
      </c>
      <c r="C26" s="27" t="s">
        <v>32</v>
      </c>
      <c r="D26" s="23">
        <v>0.91666666666666796</v>
      </c>
      <c r="E26" s="23">
        <v>1.1131944444444444</v>
      </c>
      <c r="F26" s="23">
        <f t="shared" si="0"/>
        <v>0.19652777777777641</v>
      </c>
      <c r="G26" s="21">
        <v>23</v>
      </c>
    </row>
    <row r="27" spans="1:7" ht="18.75">
      <c r="A27" s="21">
        <v>13</v>
      </c>
      <c r="B27" s="28" t="s">
        <v>127</v>
      </c>
      <c r="C27" s="27" t="s">
        <v>32</v>
      </c>
      <c r="D27" s="23">
        <v>0.54166666666666663</v>
      </c>
      <c r="E27" s="23">
        <v>0.73958333333333337</v>
      </c>
      <c r="F27" s="23">
        <f t="shared" si="0"/>
        <v>0.19791666666666674</v>
      </c>
      <c r="G27" s="21">
        <v>24</v>
      </c>
    </row>
    <row r="28" spans="1:7" ht="18.75">
      <c r="A28" s="21">
        <v>79</v>
      </c>
      <c r="B28" s="28" t="s">
        <v>128</v>
      </c>
      <c r="C28" s="27" t="s">
        <v>32</v>
      </c>
      <c r="D28" s="23">
        <v>1.2083333333333299</v>
      </c>
      <c r="E28" s="23">
        <v>1.4166666666666667</v>
      </c>
      <c r="F28" s="23">
        <f t="shared" si="0"/>
        <v>0.20833333333333681</v>
      </c>
      <c r="G28" s="21">
        <v>25</v>
      </c>
    </row>
    <row r="29" spans="1:7" ht="18.75">
      <c r="A29" s="21">
        <v>25</v>
      </c>
      <c r="B29" s="28" t="s">
        <v>66</v>
      </c>
      <c r="C29" s="27" t="s">
        <v>71</v>
      </c>
      <c r="D29" s="23">
        <v>1.0416666666666667</v>
      </c>
      <c r="E29" s="23">
        <v>1.2673611111111112</v>
      </c>
      <c r="F29" s="23">
        <f t="shared" si="0"/>
        <v>0.22569444444444442</v>
      </c>
      <c r="G29" s="21">
        <v>26</v>
      </c>
    </row>
    <row r="30" spans="1:7" ht="18.75">
      <c r="A30" s="21">
        <v>23</v>
      </c>
      <c r="B30" s="28" t="s">
        <v>129</v>
      </c>
      <c r="C30" s="27" t="s">
        <v>32</v>
      </c>
      <c r="D30" s="23">
        <v>0.95833333333333504</v>
      </c>
      <c r="E30" s="23">
        <v>1.1923611111111112</v>
      </c>
      <c r="F30" s="23">
        <f t="shared" si="0"/>
        <v>0.23402777777777617</v>
      </c>
      <c r="G30" s="21">
        <v>27</v>
      </c>
    </row>
    <row r="31" spans="1:7" ht="18.75">
      <c r="A31" s="21">
        <v>17</v>
      </c>
      <c r="B31" s="28" t="s">
        <v>130</v>
      </c>
      <c r="C31" s="27" t="s">
        <v>32</v>
      </c>
      <c r="D31" s="23">
        <v>0.70833333333333337</v>
      </c>
      <c r="E31" s="23">
        <v>0.95486111111111116</v>
      </c>
      <c r="F31" s="23">
        <f t="shared" si="0"/>
        <v>0.24652777777777779</v>
      </c>
      <c r="G31" s="21">
        <v>28</v>
      </c>
    </row>
    <row r="32" spans="1:7" ht="18.75">
      <c r="A32" s="21">
        <v>16</v>
      </c>
      <c r="B32" s="28" t="s">
        <v>131</v>
      </c>
      <c r="C32" s="27" t="s">
        <v>32</v>
      </c>
      <c r="D32" s="23">
        <v>0.66666666666666663</v>
      </c>
      <c r="E32" s="23">
        <v>0.93263888888888891</v>
      </c>
      <c r="F32" s="23">
        <f t="shared" si="0"/>
        <v>0.26597222222222228</v>
      </c>
      <c r="G32" s="21">
        <v>29</v>
      </c>
    </row>
    <row r="33" spans="1:7" ht="18.75">
      <c r="A33" s="21">
        <v>78</v>
      </c>
      <c r="B33" s="28" t="s">
        <v>132</v>
      </c>
      <c r="C33" s="27" t="s">
        <v>32</v>
      </c>
      <c r="D33" s="23">
        <v>1.1666666666666701</v>
      </c>
      <c r="E33" s="23">
        <v>1.4611111111111112</v>
      </c>
      <c r="F33" s="23">
        <f t="shared" si="0"/>
        <v>0.29444444444444118</v>
      </c>
      <c r="G33" s="21">
        <v>30</v>
      </c>
    </row>
  </sheetData>
  <sortState ref="A4:G33">
    <sortCondition ref="F4"/>
  </sortState>
  <pageMargins left="0.31496062992125984" right="0.31496062992125984" top="0.78740157480314965" bottom="0.39370078740157483" header="0.31496062992125984" footer="0.31496062992125984"/>
  <pageSetup paperSize="9" scale="84" orientation="portrait" horizont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workbookViewId="0">
      <pane ySplit="3" topLeftCell="A4" activePane="bottomLeft" state="frozen"/>
      <selection pane="bottomLeft" activeCell="I6" sqref="I6"/>
    </sheetView>
  </sheetViews>
  <sheetFormatPr defaultRowHeight="15"/>
  <cols>
    <col min="1" max="1" width="13.7109375" customWidth="1"/>
    <col min="2" max="2" width="25.7109375" customWidth="1"/>
    <col min="3" max="3" width="20.7109375" customWidth="1"/>
    <col min="4" max="7" width="13.7109375" customWidth="1"/>
  </cols>
  <sheetData>
    <row r="1" spans="1:9" ht="26.25">
      <c r="A1" s="24" t="s">
        <v>21</v>
      </c>
      <c r="B1" s="24"/>
      <c r="C1" s="24" t="s">
        <v>22</v>
      </c>
      <c r="D1" s="24" t="s">
        <v>135</v>
      </c>
      <c r="E1" s="25"/>
      <c r="F1" s="24" t="s">
        <v>12</v>
      </c>
      <c r="G1" s="25"/>
    </row>
    <row r="2" spans="1:9" ht="4.5" customHeight="1"/>
    <row r="3" spans="1:9">
      <c r="A3" s="26" t="s">
        <v>15</v>
      </c>
      <c r="B3" s="26" t="s">
        <v>29</v>
      </c>
      <c r="C3" s="26" t="s">
        <v>30</v>
      </c>
      <c r="D3" s="26" t="s">
        <v>16</v>
      </c>
      <c r="E3" s="26" t="s">
        <v>17</v>
      </c>
      <c r="F3" s="26" t="s">
        <v>18</v>
      </c>
      <c r="G3" s="26" t="s">
        <v>8</v>
      </c>
    </row>
    <row r="4" spans="1:9" ht="18.75">
      <c r="A4" s="21">
        <v>110</v>
      </c>
      <c r="B4" s="28" t="s">
        <v>67</v>
      </c>
      <c r="C4" s="27" t="s">
        <v>71</v>
      </c>
      <c r="D4" s="23">
        <v>0.25</v>
      </c>
      <c r="E4" s="23">
        <v>0.28611111111111115</v>
      </c>
      <c r="F4" s="23">
        <f t="shared" ref="F4:F15" si="0">+E4-D4</f>
        <v>3.6111111111111149E-2</v>
      </c>
      <c r="G4" s="21">
        <v>1</v>
      </c>
    </row>
    <row r="5" spans="1:9" ht="18.75">
      <c r="A5" s="21">
        <v>108</v>
      </c>
      <c r="B5" s="28" t="s">
        <v>65</v>
      </c>
      <c r="C5" s="27" t="s">
        <v>32</v>
      </c>
      <c r="D5" s="23">
        <v>0.20833333333333301</v>
      </c>
      <c r="E5" s="23">
        <v>0.24861111111111112</v>
      </c>
      <c r="F5" s="23">
        <f t="shared" si="0"/>
        <v>4.0277777777778107E-2</v>
      </c>
      <c r="G5" s="21">
        <v>2</v>
      </c>
      <c r="I5" s="19"/>
    </row>
    <row r="6" spans="1:9" ht="18.75">
      <c r="A6" s="21">
        <v>112</v>
      </c>
      <c r="B6" s="28" t="s">
        <v>69</v>
      </c>
      <c r="C6" s="27" t="s">
        <v>32</v>
      </c>
      <c r="D6" s="23">
        <v>0.29166666666666602</v>
      </c>
      <c r="E6" s="23">
        <v>0.33263888888888887</v>
      </c>
      <c r="F6" s="23">
        <f t="shared" si="0"/>
        <v>4.0972222222222854E-2</v>
      </c>
      <c r="G6" s="21">
        <v>3</v>
      </c>
    </row>
    <row r="7" spans="1:9" ht="18.75">
      <c r="A7" s="21">
        <v>101</v>
      </c>
      <c r="B7" s="28" t="s">
        <v>58</v>
      </c>
      <c r="C7" s="27" t="s">
        <v>32</v>
      </c>
      <c r="D7" s="23">
        <v>4.1666666666666664E-2</v>
      </c>
      <c r="E7" s="23">
        <v>8.3333333333333329E-2</v>
      </c>
      <c r="F7" s="23">
        <f t="shared" si="0"/>
        <v>4.1666666666666664E-2</v>
      </c>
      <c r="G7" s="21">
        <v>4</v>
      </c>
    </row>
    <row r="8" spans="1:9" ht="18.75">
      <c r="A8" s="21">
        <v>111</v>
      </c>
      <c r="B8" s="28" t="s">
        <v>68</v>
      </c>
      <c r="C8" s="27" t="s">
        <v>32</v>
      </c>
      <c r="D8" s="23">
        <v>0.27083333333333298</v>
      </c>
      <c r="E8" s="23">
        <v>0.3125</v>
      </c>
      <c r="F8" s="23">
        <f t="shared" si="0"/>
        <v>4.1666666666667018E-2</v>
      </c>
      <c r="G8" s="21">
        <v>4</v>
      </c>
    </row>
    <row r="9" spans="1:9" ht="18.75">
      <c r="A9" s="21">
        <v>103</v>
      </c>
      <c r="B9" s="28" t="s">
        <v>60</v>
      </c>
      <c r="C9" s="27" t="s">
        <v>32</v>
      </c>
      <c r="D9" s="23">
        <v>0.10416666666666667</v>
      </c>
      <c r="E9" s="23">
        <v>0.14652777777777778</v>
      </c>
      <c r="F9" s="23">
        <f t="shared" si="0"/>
        <v>4.2361111111111113E-2</v>
      </c>
      <c r="G9" s="21">
        <v>6</v>
      </c>
    </row>
    <row r="10" spans="1:9" ht="18.75">
      <c r="A10" s="21">
        <v>102</v>
      </c>
      <c r="B10" s="28" t="s">
        <v>59</v>
      </c>
      <c r="C10" s="27" t="s">
        <v>32</v>
      </c>
      <c r="D10" s="23">
        <v>8.3333333333333329E-2</v>
      </c>
      <c r="E10" s="23">
        <v>0.12708333333333333</v>
      </c>
      <c r="F10" s="23">
        <f t="shared" si="0"/>
        <v>4.3749999999999997E-2</v>
      </c>
      <c r="G10" s="21">
        <v>7</v>
      </c>
    </row>
    <row r="11" spans="1:9" ht="18.75">
      <c r="A11" s="21">
        <v>109</v>
      </c>
      <c r="B11" s="28" t="s">
        <v>66</v>
      </c>
      <c r="C11" s="27" t="s">
        <v>71</v>
      </c>
      <c r="D11" s="23">
        <v>0.22916666666666599</v>
      </c>
      <c r="E11" s="23">
        <v>0.27499999999999997</v>
      </c>
      <c r="F11" s="23">
        <f t="shared" si="0"/>
        <v>4.5833333333333975E-2</v>
      </c>
      <c r="G11" s="21">
        <v>8</v>
      </c>
    </row>
    <row r="12" spans="1:9" ht="18.75">
      <c r="A12" s="21">
        <v>104</v>
      </c>
      <c r="B12" s="28" t="s">
        <v>61</v>
      </c>
      <c r="C12" s="27" t="s">
        <v>32</v>
      </c>
      <c r="D12" s="23">
        <v>0.125</v>
      </c>
      <c r="E12" s="23">
        <v>0.17500000000000002</v>
      </c>
      <c r="F12" s="23">
        <f t="shared" si="0"/>
        <v>5.0000000000000017E-2</v>
      </c>
      <c r="G12" s="21">
        <v>9</v>
      </c>
    </row>
    <row r="13" spans="1:9" ht="18.75">
      <c r="A13" s="21">
        <v>106</v>
      </c>
      <c r="B13" s="28" t="s">
        <v>63</v>
      </c>
      <c r="C13" s="27" t="s">
        <v>70</v>
      </c>
      <c r="D13" s="23">
        <v>0.16666666666666699</v>
      </c>
      <c r="E13" s="23">
        <v>0.22013888888888888</v>
      </c>
      <c r="F13" s="23">
        <f t="shared" si="0"/>
        <v>5.3472222222221893E-2</v>
      </c>
      <c r="G13" s="21">
        <v>10</v>
      </c>
    </row>
    <row r="14" spans="1:9" ht="18.75">
      <c r="A14" s="21">
        <v>105</v>
      </c>
      <c r="B14" s="28" t="s">
        <v>62</v>
      </c>
      <c r="C14" s="27" t="s">
        <v>32</v>
      </c>
      <c r="D14" s="23">
        <v>0.14583333333333301</v>
      </c>
      <c r="E14" s="23">
        <v>0.20416666666666669</v>
      </c>
      <c r="F14" s="23">
        <f t="shared" si="0"/>
        <v>5.8333333333333681E-2</v>
      </c>
      <c r="G14" s="21">
        <v>11</v>
      </c>
    </row>
    <row r="15" spans="1:9" ht="18.75">
      <c r="A15" s="21">
        <v>107</v>
      </c>
      <c r="B15" s="28" t="s">
        <v>64</v>
      </c>
      <c r="C15" s="27" t="s">
        <v>32</v>
      </c>
      <c r="D15" s="23">
        <v>0.1875</v>
      </c>
      <c r="E15" s="23">
        <v>0.25138888888888888</v>
      </c>
      <c r="F15" s="23">
        <f t="shared" si="0"/>
        <v>6.3888888888888884E-2</v>
      </c>
      <c r="G15" s="21">
        <v>12</v>
      </c>
    </row>
  </sheetData>
  <sortState ref="A4:G15">
    <sortCondition ref="F4"/>
  </sortState>
  <pageMargins left="0.31496062992125984" right="0.31496062992125984" top="0.78740157480314965" bottom="0.78740157480314965" header="0.31496062992125984" footer="0.31496062992125984"/>
  <pageSetup paperSize="9" scale="84"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workbookViewId="0">
      <pane ySplit="3" topLeftCell="A4" activePane="bottomLeft" state="frozen"/>
      <selection pane="bottomLeft" activeCell="K5" sqref="K5"/>
    </sheetView>
  </sheetViews>
  <sheetFormatPr defaultRowHeight="15"/>
  <cols>
    <col min="1" max="1" width="13.7109375" customWidth="1"/>
    <col min="2" max="2" width="25.7109375" customWidth="1"/>
    <col min="3" max="3" width="20.7109375" customWidth="1"/>
    <col min="4" max="7" width="13.7109375" customWidth="1"/>
  </cols>
  <sheetData>
    <row r="1" spans="1:11" ht="26.25">
      <c r="A1" s="24" t="s">
        <v>19</v>
      </c>
      <c r="B1" s="24"/>
      <c r="C1" s="24" t="s">
        <v>23</v>
      </c>
      <c r="D1" s="24" t="s">
        <v>134</v>
      </c>
      <c r="E1" s="25"/>
      <c r="F1" s="24" t="s">
        <v>12</v>
      </c>
      <c r="G1" s="25"/>
    </row>
    <row r="2" spans="1:11" ht="4.5" customHeight="1"/>
    <row r="3" spans="1:11">
      <c r="A3" s="26" t="s">
        <v>15</v>
      </c>
      <c r="B3" s="26" t="s">
        <v>29</v>
      </c>
      <c r="C3" s="26" t="s">
        <v>30</v>
      </c>
      <c r="D3" s="26" t="s">
        <v>16</v>
      </c>
      <c r="E3" s="26" t="s">
        <v>17</v>
      </c>
      <c r="F3" s="26" t="s">
        <v>18</v>
      </c>
      <c r="G3" s="26" t="s">
        <v>8</v>
      </c>
    </row>
    <row r="4" spans="1:11" ht="18.75">
      <c r="A4" s="21">
        <v>129</v>
      </c>
      <c r="B4" s="28" t="s">
        <v>35</v>
      </c>
      <c r="C4" s="27" t="s">
        <v>32</v>
      </c>
      <c r="D4" s="23">
        <v>0.16666666666666666</v>
      </c>
      <c r="E4" s="23">
        <v>0.42222222222222222</v>
      </c>
      <c r="F4" s="23">
        <f t="shared" ref="F4:F12" si="0">+E4-D4</f>
        <v>0.25555555555555554</v>
      </c>
      <c r="G4" s="21">
        <v>1</v>
      </c>
    </row>
    <row r="5" spans="1:11" ht="18.75">
      <c r="A5" s="21">
        <v>142</v>
      </c>
      <c r="B5" s="28" t="s">
        <v>38</v>
      </c>
      <c r="C5" s="27" t="s">
        <v>32</v>
      </c>
      <c r="D5" s="23">
        <v>0.29166666666666669</v>
      </c>
      <c r="E5" s="23">
        <v>0.56874999999999998</v>
      </c>
      <c r="F5" s="23">
        <f t="shared" si="0"/>
        <v>0.27708333333333329</v>
      </c>
      <c r="G5" s="21">
        <v>2</v>
      </c>
      <c r="K5" s="19"/>
    </row>
    <row r="6" spans="1:11" ht="18.75">
      <c r="A6" s="21">
        <v>130</v>
      </c>
      <c r="B6" s="28" t="s">
        <v>36</v>
      </c>
      <c r="C6" s="27" t="s">
        <v>32</v>
      </c>
      <c r="D6" s="23">
        <v>0.20833333333333334</v>
      </c>
      <c r="E6" s="23">
        <v>0.5</v>
      </c>
      <c r="F6" s="23">
        <f t="shared" si="0"/>
        <v>0.29166666666666663</v>
      </c>
      <c r="G6" s="21">
        <v>3</v>
      </c>
    </row>
    <row r="7" spans="1:11" ht="18.75">
      <c r="A7" s="21">
        <v>141</v>
      </c>
      <c r="B7" s="28" t="s">
        <v>37</v>
      </c>
      <c r="C7" s="27" t="s">
        <v>32</v>
      </c>
      <c r="D7" s="23">
        <v>0.25</v>
      </c>
      <c r="E7" s="23">
        <v>0.54375000000000007</v>
      </c>
      <c r="F7" s="23">
        <f t="shared" si="0"/>
        <v>0.29375000000000007</v>
      </c>
      <c r="G7" s="21">
        <v>4</v>
      </c>
    </row>
    <row r="8" spans="1:11" ht="18.75">
      <c r="A8" s="21">
        <v>143</v>
      </c>
      <c r="B8" s="28" t="s">
        <v>39</v>
      </c>
      <c r="C8" s="27" t="s">
        <v>32</v>
      </c>
      <c r="D8" s="23">
        <v>0.33333333333333331</v>
      </c>
      <c r="E8" s="23">
        <v>0.64930555555555558</v>
      </c>
      <c r="F8" s="23">
        <f t="shared" si="0"/>
        <v>0.31597222222222227</v>
      </c>
      <c r="G8" s="21">
        <v>5</v>
      </c>
    </row>
    <row r="9" spans="1:11" ht="18.75">
      <c r="A9" s="21">
        <v>128</v>
      </c>
      <c r="B9" s="28" t="s">
        <v>34</v>
      </c>
      <c r="C9" s="27" t="s">
        <v>32</v>
      </c>
      <c r="D9" s="23">
        <v>0.125</v>
      </c>
      <c r="E9" s="23">
        <v>0.49305555555555558</v>
      </c>
      <c r="F9" s="23">
        <f t="shared" si="0"/>
        <v>0.36805555555555558</v>
      </c>
      <c r="G9" s="21">
        <v>6</v>
      </c>
    </row>
    <row r="10" spans="1:11" ht="18.75">
      <c r="A10" s="21">
        <v>126</v>
      </c>
      <c r="B10" s="28" t="s">
        <v>31</v>
      </c>
      <c r="C10" s="27" t="s">
        <v>32</v>
      </c>
      <c r="D10" s="23">
        <v>4.1666666666666664E-2</v>
      </c>
      <c r="E10" s="23">
        <v>0.41805555555555557</v>
      </c>
      <c r="F10" s="23">
        <f t="shared" si="0"/>
        <v>0.37638888888888888</v>
      </c>
      <c r="G10" s="21">
        <v>7</v>
      </c>
    </row>
    <row r="11" spans="1:11" ht="18.75">
      <c r="A11" s="21">
        <v>144</v>
      </c>
      <c r="B11" s="28" t="s">
        <v>40</v>
      </c>
      <c r="C11" s="27" t="s">
        <v>32</v>
      </c>
      <c r="D11" s="23">
        <v>0.375</v>
      </c>
      <c r="E11" s="23">
        <v>0.75416666666666676</v>
      </c>
      <c r="F11" s="23">
        <f t="shared" si="0"/>
        <v>0.37916666666666676</v>
      </c>
      <c r="G11" s="21">
        <v>8</v>
      </c>
    </row>
    <row r="12" spans="1:11" ht="18.75">
      <c r="A12" s="21">
        <v>127</v>
      </c>
      <c r="B12" s="28" t="s">
        <v>33</v>
      </c>
      <c r="C12" s="27" t="s">
        <v>32</v>
      </c>
      <c r="D12" s="23">
        <v>8.3333333333333329E-2</v>
      </c>
      <c r="E12" s="23">
        <v>0.47916666666666669</v>
      </c>
      <c r="F12" s="23">
        <f t="shared" si="0"/>
        <v>0.39583333333333337</v>
      </c>
      <c r="G12" s="21">
        <v>9</v>
      </c>
    </row>
  </sheetData>
  <sortState ref="A4:G13">
    <sortCondition ref="F4"/>
  </sortState>
  <pageMargins left="0.31496062992125984" right="0.31496062992125984" top="0.78740157480314965" bottom="0.78740157480314965" header="0.31496062992125984" footer="0.31496062992125984"/>
  <pageSetup paperSize="9" scale="84" orientation="portrait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pane ySplit="3" topLeftCell="A4" activePane="bottomLeft" state="frozen"/>
      <selection pane="bottomLeft" activeCell="K18" sqref="K18"/>
    </sheetView>
  </sheetViews>
  <sheetFormatPr defaultRowHeight="15"/>
  <cols>
    <col min="1" max="1" width="18.5703125" customWidth="1"/>
    <col min="2" max="5" width="16.85546875" customWidth="1"/>
  </cols>
  <sheetData>
    <row r="1" spans="1:5" ht="26.25">
      <c r="A1" s="24" t="s">
        <v>21</v>
      </c>
      <c r="B1" s="24" t="s">
        <v>23</v>
      </c>
      <c r="C1" s="25"/>
      <c r="D1" s="24" t="s">
        <v>12</v>
      </c>
      <c r="E1" s="25"/>
    </row>
    <row r="2" spans="1:5" ht="4.5" customHeight="1"/>
    <row r="3" spans="1:5">
      <c r="A3" s="26" t="s">
        <v>15</v>
      </c>
      <c r="B3" s="26" t="s">
        <v>16</v>
      </c>
      <c r="C3" s="26" t="s">
        <v>17</v>
      </c>
      <c r="D3" s="26" t="s">
        <v>18</v>
      </c>
      <c r="E3" s="26" t="s">
        <v>8</v>
      </c>
    </row>
  </sheetData>
  <pageMargins left="0.7" right="0.7" top="0.78740157499999996" bottom="0.78740157499999996" header="0.3" footer="0.3"/>
  <pageSetup paperSize="9"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pane ySplit="3" topLeftCell="A4" activePane="bottomLeft" state="frozen"/>
      <selection pane="bottomLeft" activeCell="J5" sqref="J5"/>
    </sheetView>
  </sheetViews>
  <sheetFormatPr defaultRowHeight="15"/>
  <cols>
    <col min="1" max="1" width="13.7109375" customWidth="1"/>
    <col min="2" max="2" width="25.7109375" customWidth="1"/>
    <col min="3" max="3" width="20.85546875" customWidth="1"/>
    <col min="4" max="7" width="13.7109375" customWidth="1"/>
  </cols>
  <sheetData>
    <row r="1" spans="1:10" ht="26.25">
      <c r="A1" s="24" t="s">
        <v>19</v>
      </c>
      <c r="B1" s="24"/>
      <c r="C1" s="24" t="s">
        <v>24</v>
      </c>
      <c r="D1" s="24" t="s">
        <v>134</v>
      </c>
      <c r="E1" s="25"/>
      <c r="F1" s="24" t="s">
        <v>12</v>
      </c>
      <c r="G1" s="25"/>
    </row>
    <row r="2" spans="1:10" ht="4.5" customHeight="1"/>
    <row r="3" spans="1:10">
      <c r="A3" s="26" t="s">
        <v>15</v>
      </c>
      <c r="B3" s="26" t="s">
        <v>29</v>
      </c>
      <c r="C3" s="26" t="s">
        <v>30</v>
      </c>
      <c r="D3" s="26" t="s">
        <v>16</v>
      </c>
      <c r="E3" s="26" t="s">
        <v>17</v>
      </c>
      <c r="F3" s="26" t="s">
        <v>18</v>
      </c>
      <c r="G3" s="26" t="s">
        <v>8</v>
      </c>
    </row>
    <row r="4" spans="1:10" ht="18.75">
      <c r="A4" s="21">
        <v>78</v>
      </c>
      <c r="B4" s="28" t="s">
        <v>43</v>
      </c>
      <c r="C4" s="27" t="s">
        <v>32</v>
      </c>
      <c r="D4" s="23">
        <v>0.25</v>
      </c>
      <c r="E4" s="23">
        <v>0.52986111111111112</v>
      </c>
      <c r="F4" s="23">
        <f>+E4-D4</f>
        <v>0.27986111111111112</v>
      </c>
      <c r="G4" s="21">
        <v>1</v>
      </c>
    </row>
    <row r="5" spans="1:10" ht="18.75">
      <c r="A5" s="21">
        <v>79</v>
      </c>
      <c r="B5" s="28" t="s">
        <v>44</v>
      </c>
      <c r="C5" s="27" t="s">
        <v>45</v>
      </c>
      <c r="D5" s="23">
        <v>0.29166666666666669</v>
      </c>
      <c r="E5" s="23">
        <v>0.57222222222222219</v>
      </c>
      <c r="F5" s="23">
        <f>+E5-D5</f>
        <v>0.2805555555555555</v>
      </c>
      <c r="G5" s="21">
        <v>2</v>
      </c>
      <c r="J5" s="19"/>
    </row>
    <row r="6" spans="1:10" ht="18.75">
      <c r="A6" s="21">
        <v>77</v>
      </c>
      <c r="B6" s="28" t="s">
        <v>42</v>
      </c>
      <c r="C6" s="27" t="s">
        <v>32</v>
      </c>
      <c r="D6" s="23">
        <v>0.20833333333333334</v>
      </c>
      <c r="E6" s="23">
        <v>0.51180555555555551</v>
      </c>
      <c r="F6" s="23">
        <f>+E6-D6</f>
        <v>0.30347222222222214</v>
      </c>
      <c r="G6" s="21">
        <v>3</v>
      </c>
    </row>
    <row r="7" spans="1:10" ht="18.75">
      <c r="A7" s="21">
        <v>76</v>
      </c>
      <c r="B7" s="28" t="s">
        <v>41</v>
      </c>
      <c r="C7" s="27" t="s">
        <v>32</v>
      </c>
      <c r="D7" s="23">
        <v>0.16666666666666666</v>
      </c>
      <c r="E7" s="23">
        <v>0.50555555555555554</v>
      </c>
      <c r="F7" s="23">
        <f>+E7-D7</f>
        <v>0.33888888888888891</v>
      </c>
      <c r="G7" s="21">
        <v>4</v>
      </c>
    </row>
  </sheetData>
  <sortState ref="A4:G7">
    <sortCondition ref="G4"/>
  </sortState>
  <pageMargins left="0.31496062992125984" right="0.31496062992125984" top="0.78740157480314965" bottom="0.78740157480314965" header="0.31496062992125984" footer="0.31496062992125984"/>
  <pageSetup paperSize="9" scale="84"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pane ySplit="3" topLeftCell="A4" activePane="bottomLeft" state="frozen"/>
      <selection pane="bottomLeft" activeCell="J5" sqref="J5"/>
    </sheetView>
  </sheetViews>
  <sheetFormatPr defaultRowHeight="15"/>
  <cols>
    <col min="1" max="1" width="13.7109375" customWidth="1"/>
    <col min="2" max="2" width="25.7109375" customWidth="1"/>
    <col min="3" max="3" width="20.7109375" customWidth="1"/>
    <col min="4" max="7" width="13.7109375" customWidth="1"/>
  </cols>
  <sheetData>
    <row r="1" spans="1:10" ht="26.25">
      <c r="A1" s="24" t="s">
        <v>19</v>
      </c>
      <c r="B1" s="24"/>
      <c r="C1" s="24" t="s">
        <v>27</v>
      </c>
      <c r="D1" s="24" t="s">
        <v>134</v>
      </c>
      <c r="E1" s="25"/>
      <c r="F1" s="24" t="s">
        <v>12</v>
      </c>
      <c r="G1" s="25"/>
    </row>
    <row r="2" spans="1:10" ht="4.5" customHeight="1"/>
    <row r="3" spans="1:10">
      <c r="A3" s="26" t="s">
        <v>15</v>
      </c>
      <c r="B3" s="26" t="s">
        <v>29</v>
      </c>
      <c r="C3" s="26" t="s">
        <v>30</v>
      </c>
      <c r="D3" s="26" t="s">
        <v>16</v>
      </c>
      <c r="E3" s="26" t="s">
        <v>17</v>
      </c>
      <c r="F3" s="26" t="s">
        <v>18</v>
      </c>
      <c r="G3" s="26" t="s">
        <v>8</v>
      </c>
    </row>
    <row r="4" spans="1:10" ht="18.75">
      <c r="A4" s="21">
        <v>70</v>
      </c>
      <c r="B4" s="28" t="s">
        <v>46</v>
      </c>
      <c r="C4" s="27" t="s">
        <v>32</v>
      </c>
      <c r="D4" s="23">
        <v>0</v>
      </c>
      <c r="E4" s="23">
        <v>0.24791666666666667</v>
      </c>
      <c r="F4" s="23">
        <f>+E4-D4</f>
        <v>0.24791666666666667</v>
      </c>
      <c r="G4" s="21">
        <v>1</v>
      </c>
    </row>
    <row r="5" spans="1:10" ht="18.75">
      <c r="A5" s="21">
        <v>73</v>
      </c>
      <c r="B5" s="28" t="s">
        <v>49</v>
      </c>
      <c r="C5" s="27" t="s">
        <v>50</v>
      </c>
      <c r="D5" s="23">
        <v>0.125</v>
      </c>
      <c r="E5" s="23">
        <v>0.39930555555555558</v>
      </c>
      <c r="F5" s="23">
        <f>+E5-D5</f>
        <v>0.27430555555555558</v>
      </c>
      <c r="G5" s="21">
        <v>2</v>
      </c>
      <c r="J5" s="19"/>
    </row>
    <row r="6" spans="1:10" ht="18.75">
      <c r="A6" s="21">
        <v>72</v>
      </c>
      <c r="B6" s="28" t="s">
        <v>48</v>
      </c>
      <c r="C6" s="27" t="s">
        <v>32</v>
      </c>
      <c r="D6" s="23">
        <v>8.3333333333333329E-2</v>
      </c>
      <c r="E6" s="23">
        <v>0.35902777777777778</v>
      </c>
      <c r="F6" s="23">
        <f>+E6-D6</f>
        <v>0.27569444444444446</v>
      </c>
      <c r="G6" s="21">
        <v>3</v>
      </c>
    </row>
    <row r="7" spans="1:10" ht="18.75">
      <c r="A7" s="21">
        <v>71</v>
      </c>
      <c r="B7" s="28" t="s">
        <v>47</v>
      </c>
      <c r="C7" s="27" t="s">
        <v>32</v>
      </c>
      <c r="D7" s="23">
        <v>4.1666666666666664E-2</v>
      </c>
      <c r="E7" s="23">
        <v>0.38541666666666669</v>
      </c>
      <c r="F7" s="23">
        <f>+E7-D7</f>
        <v>0.34375</v>
      </c>
      <c r="G7" s="21">
        <v>4</v>
      </c>
    </row>
  </sheetData>
  <sortState ref="A5:G8">
    <sortCondition ref="G5"/>
  </sortState>
  <pageMargins left="0.31496062992125984" right="0.31496062992125984" top="0.78740157480314965" bottom="0.78740157480314965" header="0.31496062992125984" footer="0.31496062992125984"/>
  <pageSetup paperSize="9" scale="84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statistika</vt:lpstr>
      <vt:lpstr>do 6</vt:lpstr>
      <vt:lpstr>do 6 - kolbě</vt:lpstr>
      <vt:lpstr>6-8</vt:lpstr>
      <vt:lpstr>6-8 - kolbě</vt:lpstr>
      <vt:lpstr>9-10</vt:lpstr>
      <vt:lpstr>9-10 - kolbě</vt:lpstr>
      <vt:lpstr>11-12</vt:lpstr>
      <vt:lpstr>13-14</vt:lpstr>
      <vt:lpstr>15-16</vt:lpstr>
      <vt:lpstr>17-18</vt:lpstr>
      <vt:lpstr>veteráni</vt:lpstr>
      <vt:lpstr>soupis</vt:lpstr>
      <vt:lpstr>start-cíl</vt:lpstr>
    </vt:vector>
  </TitlesOfParts>
  <Company>WIS Technic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petr.bartos</dc:creator>
  <cp:lastModifiedBy>Stana</cp:lastModifiedBy>
  <cp:lastPrinted>2011-09-19T14:19:59Z</cp:lastPrinted>
  <dcterms:created xsi:type="dcterms:W3CDTF">2011-09-15T04:26:23Z</dcterms:created>
  <dcterms:modified xsi:type="dcterms:W3CDTF">2011-09-19T14:20:03Z</dcterms:modified>
</cp:coreProperties>
</file>